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ri\Il mio Drive\Lavori\vari\Winddoc\iva_calcolo\"/>
    </mc:Choice>
  </mc:AlternateContent>
  <bookViews>
    <workbookView xWindow="-120" yWindow="-120" windowWidth="29040" windowHeight="15720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G11" i="1"/>
  <c r="B55" i="1"/>
  <c r="B56" i="1"/>
  <c r="C44" i="1"/>
  <c r="C43" i="1"/>
  <c r="C7" i="1"/>
  <c r="E7" i="1"/>
  <c r="G7" i="1"/>
  <c r="I7" i="1"/>
  <c r="K7" i="1"/>
  <c r="K55" i="1" s="1"/>
  <c r="M7" i="1"/>
  <c r="C8" i="1"/>
  <c r="C56" i="1" s="1"/>
  <c r="E8" i="1"/>
  <c r="G8" i="1"/>
  <c r="I8" i="1"/>
  <c r="I56" i="1" s="1"/>
  <c r="K8" i="1"/>
  <c r="M8" i="1"/>
  <c r="C9" i="1"/>
  <c r="E9" i="1"/>
  <c r="G9" i="1"/>
  <c r="I9" i="1"/>
  <c r="K9" i="1"/>
  <c r="K57" i="1" s="1"/>
  <c r="M9" i="1"/>
  <c r="C10" i="1"/>
  <c r="E10" i="1"/>
  <c r="G10" i="1"/>
  <c r="I10" i="1"/>
  <c r="I58" i="1" s="1"/>
  <c r="K10" i="1"/>
  <c r="K58" i="1" s="1"/>
  <c r="M10" i="1"/>
  <c r="M58" i="1" s="1"/>
  <c r="C11" i="1"/>
  <c r="E11" i="1"/>
  <c r="I11" i="1"/>
  <c r="I55" i="1" s="1"/>
  <c r="K11" i="1"/>
  <c r="M11" i="1"/>
  <c r="M55" i="1" s="1"/>
  <c r="C12" i="1"/>
  <c r="E12" i="1"/>
  <c r="E56" i="1" s="1"/>
  <c r="G12" i="1"/>
  <c r="I12" i="1"/>
  <c r="K12" i="1"/>
  <c r="M12" i="1"/>
  <c r="C13" i="1"/>
  <c r="E13" i="1"/>
  <c r="E57" i="1" s="1"/>
  <c r="G13" i="1"/>
  <c r="I13" i="1"/>
  <c r="K13" i="1"/>
  <c r="M13" i="1"/>
  <c r="C14" i="1"/>
  <c r="C58" i="1" s="1"/>
  <c r="E14" i="1"/>
  <c r="E58" i="1" s="1"/>
  <c r="G14" i="1"/>
  <c r="I14" i="1"/>
  <c r="K14" i="1"/>
  <c r="M14" i="1"/>
  <c r="C15" i="1"/>
  <c r="E15" i="1"/>
  <c r="G15" i="1"/>
  <c r="I15" i="1"/>
  <c r="K15" i="1"/>
  <c r="M15" i="1"/>
  <c r="C16" i="1"/>
  <c r="E16" i="1"/>
  <c r="G16" i="1"/>
  <c r="I16" i="1"/>
  <c r="K16" i="1"/>
  <c r="K56" i="1" s="1"/>
  <c r="M16" i="1"/>
  <c r="C17" i="1"/>
  <c r="E17" i="1"/>
  <c r="G17" i="1"/>
  <c r="I17" i="1"/>
  <c r="K17" i="1"/>
  <c r="M17" i="1"/>
  <c r="C18" i="1"/>
  <c r="E18" i="1"/>
  <c r="G18" i="1"/>
  <c r="I18" i="1"/>
  <c r="K18" i="1"/>
  <c r="M18" i="1"/>
  <c r="C19" i="1"/>
  <c r="S19" i="1" s="1"/>
  <c r="E19" i="1"/>
  <c r="G19" i="1"/>
  <c r="I19" i="1"/>
  <c r="K19" i="1"/>
  <c r="M19" i="1"/>
  <c r="C20" i="1"/>
  <c r="E20" i="1"/>
  <c r="G20" i="1"/>
  <c r="I20" i="1"/>
  <c r="K20" i="1"/>
  <c r="M20" i="1"/>
  <c r="C21" i="1"/>
  <c r="C57" i="1" s="1"/>
  <c r="E21" i="1"/>
  <c r="G21" i="1"/>
  <c r="I21" i="1"/>
  <c r="I57" i="1" s="1"/>
  <c r="K21" i="1"/>
  <c r="M21" i="1"/>
  <c r="M57" i="1" s="1"/>
  <c r="C22" i="1"/>
  <c r="E22" i="1"/>
  <c r="G22" i="1"/>
  <c r="I22" i="1"/>
  <c r="K22" i="1"/>
  <c r="M22" i="1"/>
  <c r="C23" i="1"/>
  <c r="E23" i="1"/>
  <c r="G23" i="1"/>
  <c r="I23" i="1"/>
  <c r="K23" i="1"/>
  <c r="M23" i="1"/>
  <c r="C24" i="1"/>
  <c r="E24" i="1"/>
  <c r="G24" i="1"/>
  <c r="I24" i="1"/>
  <c r="K24" i="1"/>
  <c r="M24" i="1"/>
  <c r="M56" i="1" s="1"/>
  <c r="C25" i="1"/>
  <c r="E25" i="1"/>
  <c r="G25" i="1"/>
  <c r="G57" i="1" s="1"/>
  <c r="I25" i="1"/>
  <c r="K25" i="1"/>
  <c r="M25" i="1"/>
  <c r="C26" i="1"/>
  <c r="E26" i="1"/>
  <c r="G26" i="1"/>
  <c r="I26" i="1"/>
  <c r="K26" i="1"/>
  <c r="M26" i="1"/>
  <c r="C27" i="1"/>
  <c r="E27" i="1"/>
  <c r="G27" i="1"/>
  <c r="I27" i="1"/>
  <c r="K27" i="1"/>
  <c r="M27" i="1"/>
  <c r="C28" i="1"/>
  <c r="E28" i="1"/>
  <c r="G28" i="1"/>
  <c r="I28" i="1"/>
  <c r="K28" i="1"/>
  <c r="M28" i="1"/>
  <c r="C29" i="1"/>
  <c r="E29" i="1"/>
  <c r="G29" i="1"/>
  <c r="I29" i="1"/>
  <c r="K29" i="1"/>
  <c r="M29" i="1"/>
  <c r="C30" i="1"/>
  <c r="E30" i="1"/>
  <c r="G30" i="1"/>
  <c r="I30" i="1"/>
  <c r="K30" i="1"/>
  <c r="M30" i="1"/>
  <c r="Q30" i="1"/>
  <c r="Q42" i="1" s="1"/>
  <c r="Q54" i="1" s="1"/>
  <c r="C31" i="1"/>
  <c r="E31" i="1"/>
  <c r="G31" i="1"/>
  <c r="I31" i="1"/>
  <c r="K31" i="1"/>
  <c r="M31" i="1"/>
  <c r="C32" i="1"/>
  <c r="E32" i="1"/>
  <c r="G32" i="1"/>
  <c r="I32" i="1"/>
  <c r="K32" i="1"/>
  <c r="M32" i="1"/>
  <c r="C33" i="1"/>
  <c r="E33" i="1"/>
  <c r="G33" i="1"/>
  <c r="I33" i="1"/>
  <c r="K33" i="1"/>
  <c r="M33" i="1"/>
  <c r="C34" i="1"/>
  <c r="E34" i="1"/>
  <c r="G34" i="1"/>
  <c r="G58" i="1" s="1"/>
  <c r="I34" i="1"/>
  <c r="K34" i="1"/>
  <c r="M34" i="1"/>
  <c r="C35" i="1"/>
  <c r="E35" i="1"/>
  <c r="G35" i="1"/>
  <c r="I35" i="1"/>
  <c r="K35" i="1"/>
  <c r="M35" i="1"/>
  <c r="C36" i="1"/>
  <c r="E36" i="1"/>
  <c r="G36" i="1"/>
  <c r="I36" i="1"/>
  <c r="K36" i="1"/>
  <c r="M36" i="1"/>
  <c r="C37" i="1"/>
  <c r="E37" i="1"/>
  <c r="G37" i="1"/>
  <c r="I37" i="1"/>
  <c r="K37" i="1"/>
  <c r="M37" i="1"/>
  <c r="C38" i="1"/>
  <c r="E38" i="1"/>
  <c r="G38" i="1"/>
  <c r="I38" i="1"/>
  <c r="K38" i="1"/>
  <c r="M38" i="1"/>
  <c r="C39" i="1"/>
  <c r="E39" i="1"/>
  <c r="G39" i="1"/>
  <c r="I39" i="1"/>
  <c r="K39" i="1"/>
  <c r="M39" i="1"/>
  <c r="C40" i="1"/>
  <c r="E40" i="1"/>
  <c r="G40" i="1"/>
  <c r="I40" i="1"/>
  <c r="K40" i="1"/>
  <c r="M40" i="1"/>
  <c r="C41" i="1"/>
  <c r="E41" i="1"/>
  <c r="G41" i="1"/>
  <c r="I41" i="1"/>
  <c r="K41" i="1"/>
  <c r="M41" i="1"/>
  <c r="C42" i="1"/>
  <c r="E42" i="1"/>
  <c r="G42" i="1"/>
  <c r="I42" i="1"/>
  <c r="K42" i="1"/>
  <c r="M42" i="1"/>
  <c r="E43" i="1"/>
  <c r="R46" i="1"/>
  <c r="G43" i="1"/>
  <c r="I43" i="1"/>
  <c r="K43" i="1"/>
  <c r="M43" i="1"/>
  <c r="E44" i="1"/>
  <c r="G44" i="1"/>
  <c r="I44" i="1"/>
  <c r="K44" i="1"/>
  <c r="M44" i="1"/>
  <c r="C45" i="1"/>
  <c r="S43" i="1" s="1"/>
  <c r="E45" i="1"/>
  <c r="G45" i="1"/>
  <c r="I45" i="1"/>
  <c r="K45" i="1"/>
  <c r="M45" i="1"/>
  <c r="C46" i="1"/>
  <c r="E46" i="1"/>
  <c r="G46" i="1"/>
  <c r="I46" i="1"/>
  <c r="K46" i="1"/>
  <c r="M46" i="1"/>
  <c r="C47" i="1"/>
  <c r="E47" i="1"/>
  <c r="G47" i="1"/>
  <c r="I47" i="1"/>
  <c r="K47" i="1"/>
  <c r="M47" i="1"/>
  <c r="C48" i="1"/>
  <c r="E48" i="1"/>
  <c r="G48" i="1"/>
  <c r="I48" i="1"/>
  <c r="K48" i="1"/>
  <c r="M48" i="1"/>
  <c r="C49" i="1"/>
  <c r="E49" i="1"/>
  <c r="G49" i="1"/>
  <c r="I49" i="1"/>
  <c r="K49" i="1"/>
  <c r="M49" i="1"/>
  <c r="C50" i="1"/>
  <c r="E50" i="1"/>
  <c r="G50" i="1"/>
  <c r="I50" i="1"/>
  <c r="K50" i="1"/>
  <c r="M50" i="1"/>
  <c r="C51" i="1"/>
  <c r="E51" i="1"/>
  <c r="G51" i="1"/>
  <c r="I51" i="1"/>
  <c r="K51" i="1"/>
  <c r="M51" i="1"/>
  <c r="C52" i="1"/>
  <c r="E52" i="1"/>
  <c r="G52" i="1"/>
  <c r="I52" i="1"/>
  <c r="K52" i="1"/>
  <c r="M52" i="1"/>
  <c r="C53" i="1"/>
  <c r="E53" i="1"/>
  <c r="G53" i="1"/>
  <c r="I53" i="1"/>
  <c r="K53" i="1"/>
  <c r="M53" i="1"/>
  <c r="C54" i="1"/>
  <c r="E54" i="1"/>
  <c r="G54" i="1"/>
  <c r="I54" i="1"/>
  <c r="K54" i="1"/>
  <c r="M54" i="1"/>
  <c r="D55" i="1"/>
  <c r="F55" i="1"/>
  <c r="H55" i="1"/>
  <c r="J55" i="1"/>
  <c r="J59" i="1" s="1"/>
  <c r="L55" i="1"/>
  <c r="O55" i="1"/>
  <c r="D56" i="1"/>
  <c r="F56" i="1"/>
  <c r="H56" i="1"/>
  <c r="J56" i="1"/>
  <c r="L56" i="1"/>
  <c r="N56" i="1"/>
  <c r="O56" i="1"/>
  <c r="B57" i="1"/>
  <c r="D57" i="1"/>
  <c r="F57" i="1"/>
  <c r="H57" i="1"/>
  <c r="H59" i="1" s="1"/>
  <c r="J57" i="1"/>
  <c r="L57" i="1"/>
  <c r="L59" i="1" s="1"/>
  <c r="N57" i="1"/>
  <c r="O57" i="1"/>
  <c r="B58" i="1"/>
  <c r="D58" i="1"/>
  <c r="F58" i="1"/>
  <c r="H58" i="1"/>
  <c r="J58" i="1"/>
  <c r="L58" i="1"/>
  <c r="N58" i="1"/>
  <c r="O58" i="1"/>
  <c r="R34" i="1"/>
  <c r="R22" i="1"/>
  <c r="R10" i="1"/>
  <c r="N55" i="1"/>
  <c r="K59" i="1" l="1"/>
  <c r="M59" i="1"/>
  <c r="I59" i="1"/>
  <c r="R45" i="1"/>
  <c r="S47" i="1" s="1"/>
  <c r="S48" i="1" s="1"/>
  <c r="S52" i="1" s="1"/>
  <c r="S7" i="1"/>
  <c r="R21" i="1"/>
  <c r="S23" i="1" s="1"/>
  <c r="S24" i="1" s="1"/>
  <c r="S28" i="1" s="1"/>
  <c r="D59" i="1"/>
  <c r="E55" i="1"/>
  <c r="E59" i="1" s="1"/>
  <c r="B59" i="1"/>
  <c r="R9" i="1"/>
  <c r="S11" i="1" s="1"/>
  <c r="C55" i="1"/>
  <c r="C59" i="1" s="1"/>
  <c r="N59" i="1"/>
  <c r="O59" i="1"/>
  <c r="G55" i="1"/>
  <c r="G59" i="1" s="1"/>
  <c r="G56" i="1"/>
  <c r="F59" i="1"/>
  <c r="R33" i="1"/>
  <c r="S35" i="1" s="1"/>
  <c r="S31" i="1"/>
  <c r="S12" i="1" l="1"/>
  <c r="S16" i="1" s="1"/>
  <c r="Q59" i="1"/>
  <c r="S36" i="1"/>
  <c r="S40" i="1" s="1"/>
</calcChain>
</file>

<file path=xl/sharedStrings.xml><?xml version="1.0" encoding="utf-8"?>
<sst xmlns="http://schemas.openxmlformats.org/spreadsheetml/2006/main" count="85" uniqueCount="43">
  <si>
    <t>PROSPETTO RIEPILOGATIVO CONTABILITA' FORFETTARIA CONTRIBUENTI MINIMI</t>
  </si>
  <si>
    <t>ANNO</t>
  </si>
  <si>
    <t>Cod. Fiscale</t>
  </si>
  <si>
    <t>P.IVA</t>
  </si>
  <si>
    <t>associazione</t>
  </si>
  <si>
    <t>DATA</t>
  </si>
  <si>
    <t>ALIQUOTA</t>
  </si>
  <si>
    <t>QUOTE</t>
  </si>
  <si>
    <t>CONTRIBUTI</t>
  </si>
  <si>
    <t>LIQUIDAZIONE</t>
  </si>
  <si>
    <t>PUBBLICITA'</t>
  </si>
  <si>
    <t>SPONSOR</t>
  </si>
  <si>
    <t>AFFITTO PALESTRA</t>
  </si>
  <si>
    <t>SOCIALI</t>
  </si>
  <si>
    <t>ENTI PUBBL.</t>
  </si>
  <si>
    <t>I.V.A.</t>
  </si>
  <si>
    <t>IMPONIBILE</t>
  </si>
  <si>
    <t>IVA</t>
  </si>
  <si>
    <t>Istituzionali</t>
  </si>
  <si>
    <t>detrazione</t>
  </si>
  <si>
    <t>GENNAIO</t>
  </si>
  <si>
    <t>IVA PER CESSIONI</t>
  </si>
  <si>
    <t>IVA IN DETRAZIONE</t>
  </si>
  <si>
    <t>FEBBRAIO</t>
  </si>
  <si>
    <t>TOTALE</t>
  </si>
  <si>
    <t>IVA DA VERSARE</t>
  </si>
  <si>
    <t>ESTREMI DEL VERSAMENTO</t>
  </si>
  <si>
    <t>MARZO</t>
  </si>
  <si>
    <t xml:space="preserve">VERSAMENTO DI </t>
  </si>
  <si>
    <t xml:space="preserve">EFFETTUATO IL 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</si>
  <si>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</si>
  <si>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</si>
  <si>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</si>
  <si>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</si>
  <si>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</si>
  <si>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</si>
  <si>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</si>
  <si>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</si>
  <si>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</si>
  <si>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TOTALI</t>
  </si>
  <si>
    <t>Tot cont</t>
  </si>
  <si>
    <t>NOME ASSOCIAZIONE</t>
  </si>
  <si>
    <t>01234567890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</si>
</sst>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2">
    <xf numFmtId="0" fontId="0" fillId="0" borderId="0" xfId="0"/>
    <xf numFmtId="164" fontId="1" fillId="0" borderId="0" xfId="1" applyFont="1"/>
    <xf numFmtId="164" fontId="1" fillId="0" borderId="1" xfId="1" applyFont="1" applyBorder="1"/>
    <xf numFmtId="164" fontId="1" fillId="0" borderId="2" xfId="1" applyFont="1" applyBorder="1"/>
    <xf numFmtId="164" fontId="1" fillId="0" borderId="3" xfId="1" applyFont="1" applyBorder="1"/>
    <xf numFmtId="164" fontId="1" fillId="0" borderId="4" xfId="1" applyFont="1" applyBorder="1"/>
    <xf numFmtId="164" fontId="1" fillId="0" borderId="5" xfId="1" applyFont="1" applyBorder="1"/>
    <xf numFmtId="164" fontId="1" fillId="0" borderId="6" xfId="1" applyFont="1" applyBorder="1"/>
    <xf numFmtId="0" fontId="0" fillId="0" borderId="7" xfId="0" applyBorder="1"/>
    <xf numFmtId="14" fontId="0" fillId="0" borderId="8" xfId="0" applyNumberFormat="1" applyBorder="1"/>
    <xf numFmtId="0" fontId="0" fillId="0" borderId="9" xfId="0" applyBorder="1"/>
    <xf numFmtId="165" fontId="3" fillId="0" borderId="10" xfId="2" applyFont="1" applyBorder="1"/>
    <xf numFmtId="0" fontId="0" fillId="0" borderId="0" xfId="0" applyAlignment="1">
      <alignment horizontal="right"/>
    </xf>
    <xf numFmtId="164" fontId="1" fillId="0" borderId="11" xfId="1" applyFont="1" applyBorder="1"/>
    <xf numFmtId="164" fontId="1" fillId="0" borderId="12" xfId="1" applyFont="1" applyBorder="1"/>
    <xf numFmtId="165" fontId="1" fillId="0" borderId="13" xfId="2" applyFont="1" applyBorder="1"/>
    <xf numFmtId="165" fontId="1" fillId="0" borderId="7" xfId="2" applyFont="1" applyBorder="1"/>
    <xf numFmtId="165" fontId="1" fillId="0" borderId="0" xfId="2" applyFont="1" applyBorder="1"/>
    <xf numFmtId="9" fontId="0" fillId="0" borderId="9" xfId="0" applyNumberFormat="1" applyBorder="1"/>
    <xf numFmtId="165" fontId="1" fillId="0" borderId="14" xfId="2" applyFont="1" applyBorder="1"/>
    <xf numFmtId="0" fontId="0" fillId="0" borderId="15" xfId="0" applyBorder="1"/>
    <xf numFmtId="0" fontId="0" fillId="0" borderId="16" xfId="0" applyBorder="1"/>
    <xf numFmtId="0" fontId="4" fillId="0" borderId="0" xfId="0" applyFont="1" applyAlignment="1">
      <alignment horizontal="center"/>
    </xf>
    <xf numFmtId="0" fontId="0" fillId="0" borderId="17" xfId="0" applyBorder="1"/>
    <xf numFmtId="0" fontId="0" fillId="0" borderId="8" xfId="0" applyBorder="1"/>
    <xf numFmtId="0" fontId="0" fillId="0" borderId="2" xfId="0" applyBorder="1"/>
    <xf numFmtId="0" fontId="3" fillId="0" borderId="1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Border="1" applyAlignment="1">
      <alignment horizontal="right"/>
    </xf>
    <xf numFmtId="0" fontId="3" fillId="0" borderId="0" xfId="0" applyFont="1"/>
    <xf numFmtId="0" fontId="5" fillId="0" borderId="0" xfId="0" applyFont="1"/>
    <xf numFmtId="0" fontId="3" fillId="2" borderId="0" xfId="0" applyFont="1" applyFill="1" applyAlignment="1">
      <alignment horizontal="center"/>
    </xf>
    <xf numFmtId="9" fontId="0" fillId="2" borderId="20" xfId="0" applyNumberForma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0" borderId="9" xfId="0" applyFont="1" applyBorder="1"/>
    <xf numFmtId="164" fontId="7" fillId="0" borderId="7" xfId="1" applyFont="1" applyBorder="1"/>
    <xf numFmtId="164" fontId="1" fillId="0" borderId="7" xfId="1" applyFont="1" applyBorder="1"/>
    <xf numFmtId="164" fontId="2" fillId="0" borderId="0" xfId="1" applyFont="1"/>
    <xf numFmtId="0" fontId="3" fillId="0" borderId="1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2" xfId="0" applyFont="1" applyBorder="1" applyAlignment="1">
      <alignment horizontal="center"/>
    </xf>
    <xf numFmtId="49" fontId="3" fillId="2" borderId="8" xfId="0" quotePrefix="1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 textRotation="90"/>
    </xf>
    <xf numFmtId="0" fontId="3" fillId="0" borderId="23" xfId="0" applyFont="1" applyBorder="1" applyAlignment="1">
      <alignment horizontal="center" vertical="center" textRotation="90"/>
    </xf>
    <xf numFmtId="0" fontId="3" fillId="2" borderId="8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9"/>
  <sheetViews>
    <sheetView tabSelected="1" zoomScale="90" zoomScaleNormal="90" workbookViewId="0">
      <selection activeCell="K2" sqref="K2:O2"/>
    </sheetView>
  </sheetViews>
  <sheetFormatPr defaultRowHeight="15" x14ac:dyDescent="0.25"/>
  <cols>
    <col min="2" max="2" width="11.5703125" customWidth="1"/>
    <col min="3" max="3" width="10.5703125" customWidth="1"/>
    <col min="4" max="4" width="11.5703125" customWidth="1"/>
    <col min="5" max="5" width="10.5703125" customWidth="1"/>
    <col min="6" max="6" width="11.5703125" customWidth="1"/>
    <col min="7" max="7" width="10.5703125" customWidth="1"/>
    <col min="8" max="8" width="11.5703125" customWidth="1"/>
    <col min="9" max="9" width="10.5703125" customWidth="1"/>
    <col min="10" max="10" width="12.42578125" customWidth="1"/>
    <col min="11" max="11" width="10.5703125" customWidth="1"/>
    <col min="12" max="12" width="11.5703125" customWidth="1"/>
    <col min="13" max="13" width="10.5703125" customWidth="1"/>
    <col min="14" max="14" width="11.5703125" customWidth="1"/>
    <col min="15" max="15" width="12" customWidth="1"/>
    <col min="16" max="16" width="2.5703125" customWidth="1"/>
    <col min="17" max="17" width="14" customWidth="1"/>
    <col min="18" max="18" width="13" customWidth="1"/>
    <col min="19" max="19" width="13.85546875" customWidth="1"/>
  </cols>
  <sheetData>
    <row r="1" spans="1:19" ht="15.75" x14ac:dyDescent="0.25">
      <c r="A1" s="35" t="s">
        <v>0</v>
      </c>
    </row>
    <row r="2" spans="1:19" x14ac:dyDescent="0.25">
      <c r="A2" s="34" t="s">
        <v>1</v>
      </c>
      <c r="B2" s="36">
        <v>2026</v>
      </c>
      <c r="D2" t="s">
        <v>2</v>
      </c>
      <c r="E2" s="51" t="s">
        <v>42</v>
      </c>
      <c r="F2" s="52"/>
      <c r="G2" s="12" t="s">
        <v>3</v>
      </c>
      <c r="H2" s="51" t="s">
        <v>42</v>
      </c>
      <c r="I2" s="52"/>
      <c r="J2" t="s">
        <v>4</v>
      </c>
      <c r="K2" s="55" t="s">
        <v>41</v>
      </c>
      <c r="L2" s="55"/>
      <c r="M2" s="55"/>
      <c r="N2" s="55"/>
      <c r="O2" s="55"/>
    </row>
    <row r="3" spans="1:19" x14ac:dyDescent="0.25">
      <c r="A3" s="56" t="s">
        <v>5</v>
      </c>
      <c r="B3" s="33" t="s">
        <v>6</v>
      </c>
      <c r="C3" s="37">
        <v>0.22</v>
      </c>
      <c r="D3" s="33" t="s">
        <v>6</v>
      </c>
      <c r="E3" s="37">
        <v>0.22</v>
      </c>
      <c r="F3" s="33" t="s">
        <v>6</v>
      </c>
      <c r="G3" s="37">
        <v>0.22</v>
      </c>
      <c r="H3" s="33" t="s">
        <v>6</v>
      </c>
      <c r="I3" s="37">
        <v>0.1</v>
      </c>
      <c r="J3" s="33" t="s">
        <v>6</v>
      </c>
      <c r="K3" s="37">
        <v>0.1</v>
      </c>
      <c r="L3" s="33" t="s">
        <v>6</v>
      </c>
      <c r="M3" s="37">
        <v>0.1</v>
      </c>
      <c r="N3" s="32" t="s">
        <v>7</v>
      </c>
      <c r="O3" s="32" t="s">
        <v>8</v>
      </c>
      <c r="Q3" s="43" t="s">
        <v>9</v>
      </c>
      <c r="R3" s="44"/>
      <c r="S3" s="45"/>
    </row>
    <row r="4" spans="1:19" x14ac:dyDescent="0.25">
      <c r="A4" s="57"/>
      <c r="B4" s="46" t="s">
        <v>10</v>
      </c>
      <c r="C4" s="47"/>
      <c r="D4" s="46" t="s">
        <v>11</v>
      </c>
      <c r="E4" s="47"/>
      <c r="F4" s="46" t="s">
        <v>12</v>
      </c>
      <c r="G4" s="47"/>
      <c r="H4" s="46"/>
      <c r="I4" s="47"/>
      <c r="J4" s="46"/>
      <c r="K4" s="47"/>
      <c r="L4" s="46"/>
      <c r="M4" s="47"/>
      <c r="N4" s="31" t="s">
        <v>13</v>
      </c>
      <c r="O4" s="31" t="s">
        <v>14</v>
      </c>
      <c r="Q4" s="48" t="s">
        <v>15</v>
      </c>
      <c r="R4" s="49"/>
      <c r="S4" s="50"/>
    </row>
    <row r="5" spans="1:19" x14ac:dyDescent="0.25">
      <c r="A5" s="30">
        <f>B2</f>
        <v>2026</v>
      </c>
      <c r="B5" s="28" t="s">
        <v>16</v>
      </c>
      <c r="C5" s="27" t="s">
        <v>17</v>
      </c>
      <c r="D5" s="27" t="s">
        <v>16</v>
      </c>
      <c r="E5" s="29" t="s">
        <v>17</v>
      </c>
      <c r="F5" s="28" t="s">
        <v>16</v>
      </c>
      <c r="G5" s="27" t="s">
        <v>17</v>
      </c>
      <c r="H5" s="28" t="s">
        <v>16</v>
      </c>
      <c r="I5" s="27" t="s">
        <v>17</v>
      </c>
      <c r="J5" s="28" t="s">
        <v>16</v>
      </c>
      <c r="K5" s="27" t="s">
        <v>17</v>
      </c>
      <c r="L5" s="28" t="s">
        <v>16</v>
      </c>
      <c r="M5" s="27" t="s">
        <v>17</v>
      </c>
      <c r="N5" s="26"/>
      <c r="O5" s="26" t="s">
        <v>18</v>
      </c>
      <c r="Q5" s="25"/>
      <c r="R5" s="24"/>
      <c r="S5" s="23"/>
    </row>
    <row r="6" spans="1:19" ht="15.75" thickBot="1" x14ac:dyDescent="0.3">
      <c r="B6" s="22" t="s">
        <v>19</v>
      </c>
      <c r="C6" s="38">
        <v>50</v>
      </c>
      <c r="D6" s="22" t="s">
        <v>19</v>
      </c>
      <c r="E6" s="38">
        <v>50</v>
      </c>
      <c r="F6" s="22" t="s">
        <v>19</v>
      </c>
      <c r="G6" s="38">
        <v>50</v>
      </c>
      <c r="H6" s="22" t="s">
        <v>19</v>
      </c>
      <c r="I6" s="38">
        <v>0</v>
      </c>
      <c r="J6" s="22" t="s">
        <v>19</v>
      </c>
      <c r="K6" s="38">
        <v>0</v>
      </c>
      <c r="L6" s="22" t="s">
        <v>19</v>
      </c>
      <c r="M6" s="38">
        <v>0</v>
      </c>
    </row>
    <row r="7" spans="1:19" x14ac:dyDescent="0.25">
      <c r="A7" s="53" t="s">
        <v>20</v>
      </c>
      <c r="B7" s="14">
        <v>10000</v>
      </c>
      <c r="C7" s="13">
        <f>ROUND(B7*C3,2)</f>
        <v>2200</v>
      </c>
      <c r="D7" s="14"/>
      <c r="E7" s="13">
        <f>ROUND(D7*E3,2)</f>
        <v>0</v>
      </c>
      <c r="F7" s="14"/>
      <c r="G7" s="13">
        <f>ROUND(F7*G3,2)</f>
        <v>0</v>
      </c>
      <c r="H7" s="14"/>
      <c r="I7" s="13">
        <f>ROUND(H7*I3,2)</f>
        <v>0</v>
      </c>
      <c r="J7" s="14"/>
      <c r="K7" s="13">
        <f>ROUND(J7*K3,2)</f>
        <v>0</v>
      </c>
      <c r="L7" s="14"/>
      <c r="M7" s="13">
        <f>ROUND(L7*M3,2)</f>
        <v>0</v>
      </c>
      <c r="N7" s="14"/>
      <c r="O7" s="13"/>
      <c r="Q7" s="21" t="s">
        <v>21</v>
      </c>
      <c r="R7" s="20"/>
      <c r="S7" s="19">
        <f>SUM(C7:C18)+SUM(E7:E18)+SUM(G7:G18)+SUM(I7:I18)+SUM(K7:K18)+SUM(M7:M18)</f>
        <v>2200</v>
      </c>
    </row>
    <row r="8" spans="1:19" x14ac:dyDescent="0.25">
      <c r="A8" s="53"/>
      <c r="B8" s="5"/>
      <c r="C8" s="4">
        <f>ROUND(B8*C3,2)</f>
        <v>0</v>
      </c>
      <c r="D8" s="5"/>
      <c r="E8" s="4">
        <f>ROUND(D8*E3,2)</f>
        <v>0</v>
      </c>
      <c r="F8" s="5"/>
      <c r="G8" s="4">
        <f>ROUND(F8*G3,2)</f>
        <v>0</v>
      </c>
      <c r="H8" s="5"/>
      <c r="I8" s="4">
        <f>ROUND(H8*I3,2)</f>
        <v>0</v>
      </c>
      <c r="J8" s="5"/>
      <c r="K8" s="4">
        <f>ROUND(J8*K3,2)</f>
        <v>0</v>
      </c>
      <c r="L8" s="5"/>
      <c r="M8" s="4">
        <f>ROUND(L8*M3,2)</f>
        <v>0</v>
      </c>
      <c r="N8" s="5"/>
      <c r="O8" s="4"/>
      <c r="Q8" s="10" t="s">
        <v>22</v>
      </c>
      <c r="S8" s="8"/>
    </row>
    <row r="9" spans="1:19" x14ac:dyDescent="0.25">
      <c r="A9" s="53"/>
      <c r="B9" s="5"/>
      <c r="C9" s="4">
        <f>ROUND(B9*C3,2)</f>
        <v>0</v>
      </c>
      <c r="D9" s="5"/>
      <c r="E9" s="4">
        <f>ROUND(D9*E3,2)</f>
        <v>0</v>
      </c>
      <c r="F9" s="5"/>
      <c r="G9" s="4">
        <f>ROUND(F9*G3,2)</f>
        <v>0</v>
      </c>
      <c r="H9" s="5"/>
      <c r="I9" s="4">
        <f>ROUND(H9*I3,2)</f>
        <v>0</v>
      </c>
      <c r="J9" s="5"/>
      <c r="K9" s="4">
        <f>ROUND(J9*K3,2)</f>
        <v>0</v>
      </c>
      <c r="L9" s="5"/>
      <c r="M9" s="4">
        <f>ROUND(L9*M3,2)</f>
        <v>0</v>
      </c>
      <c r="N9" s="5"/>
      <c r="O9" s="4"/>
      <c r="Q9" s="18">
        <v>0.5</v>
      </c>
      <c r="R9" s="17">
        <f>IF($C$6=50,SUM(C7:C18)/2,0)+IF($E$6=50,SUM(E7:E18)/2,0)+IF($G$6=50,SUM(G7:G18)/2,0)+IF($I$6=50,SUM(I7:I18)/2,0)+IF($K$6=50,SUM(K7:K18)/2,0)+IF($M$6=50,SUM(M7:M18)/2,0)</f>
        <v>1100</v>
      </c>
      <c r="S9" s="8"/>
    </row>
    <row r="10" spans="1:19" x14ac:dyDescent="0.25">
      <c r="A10" s="53"/>
      <c r="B10" s="3"/>
      <c r="C10" s="2">
        <f>ROUND(B10*C3,2)</f>
        <v>0</v>
      </c>
      <c r="D10" s="3"/>
      <c r="E10" s="2">
        <f>ROUND(D10*E3,2)</f>
        <v>0</v>
      </c>
      <c r="F10" s="3"/>
      <c r="G10" s="2">
        <f>ROUND(F10*G3,2)</f>
        <v>0</v>
      </c>
      <c r="H10" s="3"/>
      <c r="I10" s="2">
        <f>ROUND(H10*I3,2)</f>
        <v>0</v>
      </c>
      <c r="J10" s="3"/>
      <c r="K10" s="2">
        <f>ROUND(J10*K3,2)</f>
        <v>0</v>
      </c>
      <c r="L10" s="3"/>
      <c r="M10" s="2">
        <f>ROUND(L10*M3,2)</f>
        <v>0</v>
      </c>
      <c r="N10" s="3"/>
      <c r="O10" s="2"/>
      <c r="Q10" s="18">
        <v>0.1</v>
      </c>
      <c r="R10" s="17">
        <f>IF($C$6=10,SUM(C7:C18)*0.1,0)+IF($E$6=10,SUM(E7:E18)*0.1,0)+IF($G$6=10,SUM(G7:G18)*0.1,0)+IF($I$6=10,SUM(I7:I18)*0.1,0)+IF($K$6=10,SUM(K7:K18)*0.1,0)+IF($M$6=10,SUM(M7:M18)*0.1,0)</f>
        <v>0</v>
      </c>
      <c r="S10" s="8"/>
    </row>
    <row r="11" spans="1:19" x14ac:dyDescent="0.25">
      <c r="A11" s="53" t="s">
        <v>23</v>
      </c>
      <c r="B11" s="14"/>
      <c r="C11" s="13">
        <f>ROUND(B11*C3,2)</f>
        <v>0</v>
      </c>
      <c r="D11" s="14"/>
      <c r="E11" s="13">
        <f>ROUND(D11*E3,2)</f>
        <v>0</v>
      </c>
      <c r="F11" s="14"/>
      <c r="G11" s="13">
        <f>ROUND(F11*G3,2)</f>
        <v>0</v>
      </c>
      <c r="H11" s="14"/>
      <c r="I11" s="13">
        <f>ROUND(H11*I3,2)</f>
        <v>0</v>
      </c>
      <c r="J11" s="14"/>
      <c r="K11" s="13">
        <f>ROUND(J11*K3,2)</f>
        <v>0</v>
      </c>
      <c r="L11" s="14"/>
      <c r="M11" s="13">
        <f>ROUND(L11*M3,2)</f>
        <v>0</v>
      </c>
      <c r="N11" s="14"/>
      <c r="O11" s="13"/>
      <c r="Q11" s="10" t="s">
        <v>24</v>
      </c>
      <c r="S11" s="16">
        <f>R9+R10</f>
        <v>1100</v>
      </c>
    </row>
    <row r="12" spans="1:19" x14ac:dyDescent="0.25">
      <c r="A12" s="53"/>
      <c r="B12" s="5"/>
      <c r="C12" s="4">
        <f>ROUND(B12*C3,2)</f>
        <v>0</v>
      </c>
      <c r="D12" s="5"/>
      <c r="E12" s="4">
        <f>ROUND(D12*E3,2)</f>
        <v>0</v>
      </c>
      <c r="F12" s="5"/>
      <c r="G12" s="4">
        <f>ROUND(F12*G3,2)</f>
        <v>0</v>
      </c>
      <c r="H12" s="5"/>
      <c r="I12" s="4">
        <f>ROUND(H12*I3,2)</f>
        <v>0</v>
      </c>
      <c r="J12" s="5"/>
      <c r="K12" s="4">
        <f>ROUND(J12*K3,2)</f>
        <v>0</v>
      </c>
      <c r="L12" s="5"/>
      <c r="M12" s="4">
        <f>ROUND(L12*M3,2)</f>
        <v>0</v>
      </c>
      <c r="N12" s="5"/>
      <c r="O12" s="4"/>
      <c r="Q12" s="10" t="s">
        <v>25</v>
      </c>
      <c r="S12" s="15">
        <f>S7-S11</f>
        <v>1100</v>
      </c>
    </row>
    <row r="13" spans="1:19" x14ac:dyDescent="0.25">
      <c r="A13" s="53"/>
      <c r="B13" s="5"/>
      <c r="C13" s="4">
        <f>ROUND(B13*C3,2)</f>
        <v>0</v>
      </c>
      <c r="D13" s="5"/>
      <c r="E13" s="4">
        <f>ROUND(D13*E3,2)</f>
        <v>0</v>
      </c>
      <c r="F13" s="5"/>
      <c r="G13" s="4">
        <f>ROUND(F13*G3,2)</f>
        <v>0</v>
      </c>
      <c r="H13" s="5"/>
      <c r="I13" s="4">
        <f>ROUND(H13*I3,2)</f>
        <v>0</v>
      </c>
      <c r="J13" s="5"/>
      <c r="K13" s="4">
        <f>ROUND(J13*K3,2)</f>
        <v>0</v>
      </c>
      <c r="L13" s="5"/>
      <c r="M13" s="4">
        <f>ROUND(L13*M3,2)</f>
        <v>0</v>
      </c>
      <c r="N13" s="5"/>
      <c r="O13" s="4"/>
      <c r="Q13" s="10"/>
      <c r="S13" s="8"/>
    </row>
    <row r="14" spans="1:19" x14ac:dyDescent="0.25">
      <c r="A14" s="53"/>
      <c r="B14" s="3"/>
      <c r="C14" s="2">
        <f>ROUND(B14*C3,2)</f>
        <v>0</v>
      </c>
      <c r="D14" s="3"/>
      <c r="E14" s="2">
        <f>ROUND(D14*E3,2)</f>
        <v>0</v>
      </c>
      <c r="F14" s="3"/>
      <c r="G14" s="2">
        <f>ROUND(F14*G3,2)</f>
        <v>0</v>
      </c>
      <c r="H14" s="3"/>
      <c r="I14" s="2">
        <f>ROUND(H14*I3,2)</f>
        <v>0</v>
      </c>
      <c r="J14" s="3"/>
      <c r="K14" s="2">
        <f>ROUND(J14*K3,2)</f>
        <v>0</v>
      </c>
      <c r="L14" s="3"/>
      <c r="M14" s="2">
        <f>ROUND(L14*M3,2)</f>
        <v>0</v>
      </c>
      <c r="N14" s="3"/>
      <c r="O14" s="2"/>
      <c r="Q14" s="10" t="s">
        <v>26</v>
      </c>
      <c r="S14" s="8"/>
    </row>
    <row r="15" spans="1:19" x14ac:dyDescent="0.25">
      <c r="A15" s="53" t="s">
        <v>27</v>
      </c>
      <c r="B15" s="14"/>
      <c r="C15" s="13">
        <f>ROUND(B15*C3,2)</f>
        <v>0</v>
      </c>
      <c r="D15" s="14"/>
      <c r="E15" s="13">
        <f>ROUND(D15*E3,2)</f>
        <v>0</v>
      </c>
      <c r="F15" s="14"/>
      <c r="G15" s="13">
        <f>ROUND(F15*G3,2)</f>
        <v>0</v>
      </c>
      <c r="H15" s="14"/>
      <c r="I15" s="13">
        <f>ROUND(H15*I3,2)</f>
        <v>0</v>
      </c>
      <c r="J15" s="14"/>
      <c r="K15" s="13">
        <f>ROUND(J15*K3,2)</f>
        <v>0</v>
      </c>
      <c r="L15" s="14"/>
      <c r="M15" s="13">
        <f>ROUND(L15*M3,2)</f>
        <v>0</v>
      </c>
      <c r="N15" s="14"/>
      <c r="O15" s="13"/>
      <c r="Q15" s="10"/>
      <c r="S15" s="8"/>
    </row>
    <row r="16" spans="1:19" ht="15.75" thickBot="1" x14ac:dyDescent="0.3">
      <c r="A16" s="53"/>
      <c r="B16" s="5"/>
      <c r="C16" s="4">
        <f>ROUND(B16*C3,2)</f>
        <v>0</v>
      </c>
      <c r="D16" s="5"/>
      <c r="E16" s="4">
        <f>ROUND(D16*E3,2)</f>
        <v>0</v>
      </c>
      <c r="F16" s="5"/>
      <c r="G16" s="4">
        <f>ROUND(F16*G3,2)</f>
        <v>0</v>
      </c>
      <c r="H16" s="5"/>
      <c r="I16" s="4">
        <f>ROUND(H16*I3,2)</f>
        <v>0</v>
      </c>
      <c r="J16" s="5"/>
      <c r="K16" s="4">
        <f>ROUND(J16*K3,2)</f>
        <v>0</v>
      </c>
      <c r="L16" s="5"/>
      <c r="M16" s="4">
        <f>ROUND(L16*M3,2)</f>
        <v>0</v>
      </c>
      <c r="N16" s="5"/>
      <c r="O16" s="4"/>
      <c r="Q16" s="10"/>
      <c r="R16" s="12" t="s">
        <v>28</v>
      </c>
      <c r="S16" s="11">
        <f>S12</f>
        <v>1100</v>
      </c>
    </row>
    <row r="17" spans="1:19" ht="15.75" thickTop="1" x14ac:dyDescent="0.25">
      <c r="A17" s="53"/>
      <c r="B17" s="5"/>
      <c r="C17" s="4">
        <f>ROUND(B17*C3,2)</f>
        <v>0</v>
      </c>
      <c r="D17" s="5"/>
      <c r="E17" s="4">
        <f>ROUND(D17*E3,2)</f>
        <v>0</v>
      </c>
      <c r="F17" s="5"/>
      <c r="G17" s="4">
        <f>ROUND(F17*G3,2)</f>
        <v>0</v>
      </c>
      <c r="H17" s="5"/>
      <c r="I17" s="4">
        <f>ROUND(H17*I3,2)</f>
        <v>0</v>
      </c>
      <c r="J17" s="5"/>
      <c r="K17" s="4">
        <f>ROUND(J17*K3,2)</f>
        <v>0</v>
      </c>
      <c r="L17" s="5"/>
      <c r="M17" s="4">
        <f>ROUND(L17*M3,2)</f>
        <v>0</v>
      </c>
      <c r="N17" s="5"/>
      <c r="O17" s="4"/>
      <c r="Q17" s="10" t="s">
        <v>29</v>
      </c>
      <c r="R17" s="9"/>
      <c r="S17" s="8"/>
    </row>
    <row r="18" spans="1:19" ht="15.75" thickBot="1" x14ac:dyDescent="0.3">
      <c r="A18" s="54"/>
      <c r="B18" s="7"/>
      <c r="C18" s="6">
        <f>ROUND(B18*C3,2)</f>
        <v>0</v>
      </c>
      <c r="D18" s="7"/>
      <c r="E18" s="6">
        <f>ROUND(D18*E3,2)</f>
        <v>0</v>
      </c>
      <c r="F18" s="7"/>
      <c r="G18" s="6">
        <f>ROUND(F18*G3,2)</f>
        <v>0</v>
      </c>
      <c r="H18" s="7"/>
      <c r="I18" s="6">
        <f>ROUND(H18*I3,2)</f>
        <v>0</v>
      </c>
      <c r="J18" s="7"/>
      <c r="K18" s="6">
        <f>ROUND(J18*K3,2)</f>
        <v>0</v>
      </c>
      <c r="L18" s="7"/>
      <c r="M18" s="6">
        <f>ROUND(L18*M3,2)</f>
        <v>0</v>
      </c>
      <c r="N18" s="7"/>
      <c r="O18" s="6"/>
      <c r="Q18" s="58">
        <v>6031</v>
      </c>
      <c r="R18" s="59"/>
      <c r="S18" s="60"/>
    </row>
    <row r="19" spans="1:19" x14ac:dyDescent="0.25">
      <c r="A19" s="61" t="s">
        <v>30</v>
      </c>
      <c r="B19" s="5"/>
      <c r="C19" s="4">
        <f>ROUND(B19*C3,2)</f>
        <v>0</v>
      </c>
      <c r="D19" s="5"/>
      <c r="E19" s="4">
        <f>ROUND(D19*E3,2)</f>
        <v>0</v>
      </c>
      <c r="F19" s="5"/>
      <c r="G19" s="4">
        <f>ROUND(F19*G3,2)</f>
        <v>0</v>
      </c>
      <c r="H19" s="5"/>
      <c r="I19" s="4">
        <f>ROUND(H19*I3,2)</f>
        <v>0</v>
      </c>
      <c r="J19" s="5"/>
      <c r="K19" s="4">
        <f>ROUND(J19*K3,2)</f>
        <v>0</v>
      </c>
      <c r="L19" s="5"/>
      <c r="M19" s="4">
        <f>ROUND(L19*M3,2)</f>
        <v>0</v>
      </c>
      <c r="N19" s="5"/>
      <c r="O19" s="4"/>
      <c r="Q19" s="21" t="s">
        <v>21</v>
      </c>
      <c r="R19" s="20"/>
      <c r="S19" s="19">
        <f>SUM(C19:C30)+SUM(E19:E30)+SUM(G19:G30)+SUM(I19:I30)+SUM(K19:K30)+SUM(M19:M30)</f>
        <v>0</v>
      </c>
    </row>
    <row r="20" spans="1:19" x14ac:dyDescent="0.25">
      <c r="A20" s="53"/>
      <c r="B20" s="5"/>
      <c r="C20" s="4">
        <f>ROUND(B20*C3,2)</f>
        <v>0</v>
      </c>
      <c r="D20" s="5"/>
      <c r="E20" s="4">
        <f>ROUND(D20*E3,2)</f>
        <v>0</v>
      </c>
      <c r="F20" s="5"/>
      <c r="G20" s="4">
        <f>ROUND(F20*G3,2)</f>
        <v>0</v>
      </c>
      <c r="H20" s="5"/>
      <c r="I20" s="4">
        <f>ROUND(H20*I3,2)</f>
        <v>0</v>
      </c>
      <c r="J20" s="5"/>
      <c r="K20" s="4">
        <f>ROUND(J20*K3,2)</f>
        <v>0</v>
      </c>
      <c r="L20" s="5"/>
      <c r="M20" s="4">
        <f>ROUND(L20*M3,2)</f>
        <v>0</v>
      </c>
      <c r="N20" s="5"/>
      <c r="O20" s="4"/>
      <c r="Q20" s="10" t="s">
        <v>22</v>
      </c>
      <c r="S20" s="8"/>
    </row>
    <row r="21" spans="1:19" x14ac:dyDescent="0.25">
      <c r="A21" s="53"/>
      <c r="B21" s="5"/>
      <c r="C21" s="4">
        <f>ROUND(B21*C3,2)</f>
        <v>0</v>
      </c>
      <c r="D21" s="5"/>
      <c r="E21" s="4">
        <f>ROUND(D21*E3,2)</f>
        <v>0</v>
      </c>
      <c r="F21" s="5"/>
      <c r="G21" s="4">
        <f>ROUND(F21*G3,2)</f>
        <v>0</v>
      </c>
      <c r="H21" s="5"/>
      <c r="I21" s="4">
        <f>ROUND(H21*I3,2)</f>
        <v>0</v>
      </c>
      <c r="J21" s="5"/>
      <c r="K21" s="4">
        <f>ROUND(J21*K3,2)</f>
        <v>0</v>
      </c>
      <c r="L21" s="5"/>
      <c r="M21" s="4">
        <f>ROUND(L21*M3,2)</f>
        <v>0</v>
      </c>
      <c r="N21" s="5"/>
      <c r="O21" s="4"/>
      <c r="Q21" s="18">
        <v>0.5</v>
      </c>
      <c r="R21" s="17">
        <f>IF($C$6=50,SUM(C19:C30)/2,0)+IF($E$6=50,SUM(E19:E30)/2,0)+IF($G$6=50,SUM(G19:G30)/2,0)+IF($I$6=50,SUM(I19:I30)/2,0)+IF($K$6=50,SUM(K19:K30)/2,0)+IF($M$6=50,SUM(M19:M30)/2,0)</f>
        <v>0</v>
      </c>
      <c r="S21" s="8"/>
    </row>
    <row r="22" spans="1:19" x14ac:dyDescent="0.25">
      <c r="A22" s="53"/>
      <c r="B22" s="3"/>
      <c r="C22" s="2">
        <f>ROUND(B22*C3,2)</f>
        <v>0</v>
      </c>
      <c r="D22" s="3"/>
      <c r="E22" s="2">
        <f>ROUND(D22*E3,2)</f>
        <v>0</v>
      </c>
      <c r="F22" s="3"/>
      <c r="G22" s="2">
        <f>ROUND(F22*G3,2)</f>
        <v>0</v>
      </c>
      <c r="H22" s="3"/>
      <c r="I22" s="2">
        <f>ROUND(H22*I3,2)</f>
        <v>0</v>
      </c>
      <c r="J22" s="3"/>
      <c r="K22" s="2">
        <f>ROUND(J22*K3,2)</f>
        <v>0</v>
      </c>
      <c r="L22" s="3"/>
      <c r="M22" s="2">
        <f>ROUND(L22*M3,2)</f>
        <v>0</v>
      </c>
      <c r="N22" s="3"/>
      <c r="O22" s="2"/>
      <c r="Q22" s="18">
        <v>0.1</v>
      </c>
      <c r="R22" s="17">
        <f>IF($C$6=10,SUM(C19:C30)*0.1,0)+IF($E$6=10,SUM(E19:E30)*0.1,0)+IF($G$6=10,SUM(G19:G30)*0.1,0)+IF($I$6=10,SUM(I19:I30)*0.1,0)+IF($K$6=10,SUM(K19:K30)*0.1,0)+IF($M$6=10,SUM(M19:M30)*0.1,0)</f>
        <v>0</v>
      </c>
      <c r="S22" s="8"/>
    </row>
    <row r="23" spans="1:19" x14ac:dyDescent="0.25">
      <c r="A23" s="53" t="s">
        <v>31</v>
      </c>
      <c r="B23" s="14"/>
      <c r="C23" s="13">
        <f>ROUND(B23*C3,2)</f>
        <v>0</v>
      </c>
      <c r="D23" s="14"/>
      <c r="E23" s="13">
        <f>ROUND(D23*E3,2)</f>
        <v>0</v>
      </c>
      <c r="F23" s="14"/>
      <c r="G23" s="13">
        <f>ROUND(F23*G3,2)</f>
        <v>0</v>
      </c>
      <c r="H23" s="14"/>
      <c r="I23" s="13">
        <f>ROUND(H23*I3,2)</f>
        <v>0</v>
      </c>
      <c r="J23" s="14"/>
      <c r="K23" s="13">
        <f>ROUND(J23*K3,2)</f>
        <v>0</v>
      </c>
      <c r="L23" s="14"/>
      <c r="M23" s="13">
        <f>ROUND(L23*M3,2)</f>
        <v>0</v>
      </c>
      <c r="N23" s="14"/>
      <c r="O23" s="13"/>
      <c r="Q23" s="10" t="s">
        <v>24</v>
      </c>
      <c r="S23" s="16">
        <f>R21+R22</f>
        <v>0</v>
      </c>
    </row>
    <row r="24" spans="1:19" x14ac:dyDescent="0.25">
      <c r="A24" s="53"/>
      <c r="B24" s="5"/>
      <c r="C24" s="4">
        <f>ROUND(B24*C3,2)</f>
        <v>0</v>
      </c>
      <c r="D24" s="5"/>
      <c r="E24" s="4">
        <f>ROUND(D24*E3,2)</f>
        <v>0</v>
      </c>
      <c r="F24" s="5"/>
      <c r="G24" s="4">
        <f>ROUND(F24*G3,2)</f>
        <v>0</v>
      </c>
      <c r="H24" s="5"/>
      <c r="I24" s="4">
        <f>ROUND(H24*I3,2)</f>
        <v>0</v>
      </c>
      <c r="J24" s="5"/>
      <c r="K24" s="4">
        <f>ROUND(J24*K3,2)</f>
        <v>0</v>
      </c>
      <c r="L24" s="5"/>
      <c r="M24" s="4">
        <f>ROUND(L24*M3,2)</f>
        <v>0</v>
      </c>
      <c r="N24" s="5"/>
      <c r="O24" s="4"/>
      <c r="Q24" s="10" t="s">
        <v>25</v>
      </c>
      <c r="S24" s="15">
        <f>S19-S23</f>
        <v>0</v>
      </c>
    </row>
    <row r="25" spans="1:19" x14ac:dyDescent="0.25">
      <c r="A25" s="53"/>
      <c r="B25" s="5"/>
      <c r="C25" s="4">
        <f>ROUND(B25*C3,2)</f>
        <v>0</v>
      </c>
      <c r="D25" s="5"/>
      <c r="E25" s="4">
        <f>ROUND(D25*E3,2)</f>
        <v>0</v>
      </c>
      <c r="F25" s="5"/>
      <c r="G25" s="4">
        <f>ROUND(F25*G3,2)</f>
        <v>0</v>
      </c>
      <c r="H25" s="5"/>
      <c r="I25" s="4">
        <f>ROUND(H25*I3,2)</f>
        <v>0</v>
      </c>
      <c r="J25" s="5"/>
      <c r="K25" s="4">
        <f>ROUND(J25*K3,2)</f>
        <v>0</v>
      </c>
      <c r="L25" s="5"/>
      <c r="M25" s="4">
        <f>ROUND(L25*M3,2)</f>
        <v>0</v>
      </c>
      <c r="N25" s="5"/>
      <c r="O25" s="4"/>
      <c r="Q25" s="10"/>
      <c r="S25" s="8"/>
    </row>
    <row r="26" spans="1:19" x14ac:dyDescent="0.25">
      <c r="A26" s="53"/>
      <c r="B26" s="3"/>
      <c r="C26" s="2">
        <f>ROUND(B26*C3,2)</f>
        <v>0</v>
      </c>
      <c r="D26" s="3"/>
      <c r="E26" s="2">
        <f>ROUND(D26*E3,2)</f>
        <v>0</v>
      </c>
      <c r="F26" s="3"/>
      <c r="G26" s="2">
        <f>ROUND(F26*G3,2)</f>
        <v>0</v>
      </c>
      <c r="H26" s="3"/>
      <c r="I26" s="2">
        <f>ROUND(H26*I3,2)</f>
        <v>0</v>
      </c>
      <c r="J26" s="3"/>
      <c r="K26" s="2">
        <f>ROUND(J26*K3,2)</f>
        <v>0</v>
      </c>
      <c r="L26" s="3"/>
      <c r="M26" s="2">
        <f>ROUND(L26*M3,2)</f>
        <v>0</v>
      </c>
      <c r="N26" s="3"/>
      <c r="O26" s="2"/>
      <c r="Q26" s="10" t="s">
        <v>26</v>
      </c>
      <c r="S26" s="8"/>
    </row>
    <row r="27" spans="1:19" x14ac:dyDescent="0.25">
      <c r="A27" s="53" t="s">
        <v>32</v>
      </c>
      <c r="B27" s="14"/>
      <c r="C27" s="13">
        <f>ROUND(B27*C3,2)</f>
        <v>0</v>
      </c>
      <c r="D27" s="14"/>
      <c r="E27" s="13">
        <f>ROUND(D27*E3,2)</f>
        <v>0</v>
      </c>
      <c r="F27" s="14"/>
      <c r="G27" s="13">
        <f>ROUND(F27*G3,2)</f>
        <v>0</v>
      </c>
      <c r="H27" s="14"/>
      <c r="I27" s="13">
        <f>ROUND(H27*I3,2)</f>
        <v>0</v>
      </c>
      <c r="J27" s="14"/>
      <c r="K27" s="13">
        <f>ROUND(J27*K3,2)</f>
        <v>0</v>
      </c>
      <c r="L27" s="14"/>
      <c r="M27" s="13">
        <f>ROUND(L27*M3,2)</f>
        <v>0</v>
      </c>
      <c r="N27" s="14"/>
      <c r="O27" s="13"/>
      <c r="Q27" s="39"/>
      <c r="S27" s="40"/>
    </row>
    <row r="28" spans="1:19" ht="15.75" thickBot="1" x14ac:dyDescent="0.3">
      <c r="A28" s="53"/>
      <c r="B28" s="5"/>
      <c r="C28" s="4">
        <f>ROUND(B28*C3,2)</f>
        <v>0</v>
      </c>
      <c r="D28" s="5"/>
      <c r="E28" s="4">
        <f>ROUND(D28*E3,2)</f>
        <v>0</v>
      </c>
      <c r="F28" s="5"/>
      <c r="G28" s="4">
        <f>ROUND(F28*G3,2)</f>
        <v>0</v>
      </c>
      <c r="H28" s="5"/>
      <c r="I28" s="4">
        <f>ROUND(H28*I3,2)</f>
        <v>0</v>
      </c>
      <c r="J28" s="5"/>
      <c r="K28" s="4">
        <f>ROUND(J28*K3,2)</f>
        <v>0</v>
      </c>
      <c r="L28" s="5"/>
      <c r="M28" s="4">
        <f>ROUND(L28*M3,2)</f>
        <v>0</v>
      </c>
      <c r="N28" s="5"/>
      <c r="O28" s="4"/>
      <c r="Q28" s="10"/>
      <c r="R28" s="12" t="s">
        <v>28</v>
      </c>
      <c r="S28" s="11">
        <f>S24+S27</f>
        <v>0</v>
      </c>
    </row>
    <row r="29" spans="1:19" ht="15.75" thickTop="1" x14ac:dyDescent="0.25">
      <c r="A29" s="53"/>
      <c r="B29" s="5"/>
      <c r="C29" s="4">
        <f>ROUND(B29*C3,2)</f>
        <v>0</v>
      </c>
      <c r="D29" s="5"/>
      <c r="E29" s="4">
        <f>ROUND(D29*E3,2)</f>
        <v>0</v>
      </c>
      <c r="F29" s="5"/>
      <c r="G29" s="4">
        <f>ROUND(F29*G3,2)</f>
        <v>0</v>
      </c>
      <c r="H29" s="5"/>
      <c r="I29" s="4">
        <f>ROUND(H29*I3,2)</f>
        <v>0</v>
      </c>
      <c r="J29" s="5"/>
      <c r="K29" s="4">
        <f>ROUND(J29*K3,2)</f>
        <v>0</v>
      </c>
      <c r="L29" s="5"/>
      <c r="M29" s="4">
        <f>ROUND(L29*M3,2)</f>
        <v>0</v>
      </c>
      <c r="N29" s="5"/>
      <c r="O29" s="4"/>
      <c r="Q29" s="10" t="s">
        <v>29</v>
      </c>
      <c r="R29" s="9"/>
      <c r="S29" s="8"/>
    </row>
    <row r="30" spans="1:19" ht="15.75" thickBot="1" x14ac:dyDescent="0.3">
      <c r="A30" s="54"/>
      <c r="B30" s="7"/>
      <c r="C30" s="6">
        <f>ROUND(B30*C3,2)</f>
        <v>0</v>
      </c>
      <c r="D30" s="7"/>
      <c r="E30" s="6">
        <f>ROUND(D30*E3,2)</f>
        <v>0</v>
      </c>
      <c r="F30" s="7"/>
      <c r="G30" s="6">
        <f>ROUND(F30*G3,2)</f>
        <v>0</v>
      </c>
      <c r="H30" s="7"/>
      <c r="I30" s="6">
        <f>ROUND(H30*I3,2)</f>
        <v>0</v>
      </c>
      <c r="J30" s="7"/>
      <c r="K30" s="6">
        <f>ROUND(J30*K3,2)</f>
        <v>0</v>
      </c>
      <c r="L30" s="7"/>
      <c r="M30" s="6">
        <f>ROUND(L30*M3,2)</f>
        <v>0</v>
      </c>
      <c r="N30" s="7"/>
      <c r="O30" s="6"/>
      <c r="Q30" s="58">
        <f>Q18+1</f>
        <v>6032</v>
      </c>
      <c r="R30" s="59"/>
      <c r="S30" s="60"/>
    </row>
    <row r="31" spans="1:19" x14ac:dyDescent="0.25">
      <c r="A31" s="61" t="s">
        <v>33</v>
      </c>
      <c r="B31" s="5"/>
      <c r="C31" s="4">
        <f>ROUND(B31*C3,2)</f>
        <v>0</v>
      </c>
      <c r="D31" s="5"/>
      <c r="E31" s="4">
        <f>ROUND(D31*E3,2)</f>
        <v>0</v>
      </c>
      <c r="F31" s="5"/>
      <c r="G31" s="4">
        <f>ROUND(F31*G3,2)</f>
        <v>0</v>
      </c>
      <c r="H31" s="5"/>
      <c r="I31" s="4">
        <f>ROUND(H31*I3,2)</f>
        <v>0</v>
      </c>
      <c r="J31" s="5"/>
      <c r="K31" s="4">
        <f>ROUND(J31*K3,2)</f>
        <v>0</v>
      </c>
      <c r="L31" s="5"/>
      <c r="M31" s="4">
        <f>ROUND(L31*M3,2)</f>
        <v>0</v>
      </c>
      <c r="N31" s="5"/>
      <c r="O31" s="4"/>
      <c r="Q31" s="21" t="s">
        <v>21</v>
      </c>
      <c r="R31" s="20"/>
      <c r="S31" s="19">
        <f>SUM(C31:C42)+SUM(E31:E42)+SUM(G31:G42)+SUM(I31:I42)+SUM(K31:K42)+SUM(M31:M42)</f>
        <v>0</v>
      </c>
    </row>
    <row r="32" spans="1:19" x14ac:dyDescent="0.25">
      <c r="A32" s="53"/>
      <c r="B32" s="5"/>
      <c r="C32" s="4">
        <f>ROUND(B32*C3,2)</f>
        <v>0</v>
      </c>
      <c r="D32" s="5"/>
      <c r="E32" s="4">
        <f>ROUND(D32*E3,2)</f>
        <v>0</v>
      </c>
      <c r="F32" s="5"/>
      <c r="G32" s="4">
        <f>ROUND(F32*G3,2)</f>
        <v>0</v>
      </c>
      <c r="H32" s="5"/>
      <c r="I32" s="4">
        <f>ROUND(H32*I3,2)</f>
        <v>0</v>
      </c>
      <c r="J32" s="5"/>
      <c r="K32" s="4">
        <f>ROUND(J32*K3,2)</f>
        <v>0</v>
      </c>
      <c r="L32" s="5"/>
      <c r="M32" s="4">
        <f>ROUND(L32*M3,2)</f>
        <v>0</v>
      </c>
      <c r="N32" s="5"/>
      <c r="O32" s="4"/>
      <c r="Q32" s="10" t="s">
        <v>22</v>
      </c>
      <c r="S32" s="8"/>
    </row>
    <row r="33" spans="1:19" x14ac:dyDescent="0.25">
      <c r="A33" s="53"/>
      <c r="B33" s="5"/>
      <c r="C33" s="4">
        <f>ROUND(B33*C3,2)</f>
        <v>0</v>
      </c>
      <c r="D33" s="5"/>
      <c r="E33" s="4">
        <f>ROUND(D33*E3,2)</f>
        <v>0</v>
      </c>
      <c r="F33" s="5"/>
      <c r="G33" s="4">
        <f>ROUND(F33*G3,2)</f>
        <v>0</v>
      </c>
      <c r="H33" s="5"/>
      <c r="I33" s="4">
        <f>ROUND(H33*I3,2)</f>
        <v>0</v>
      </c>
      <c r="J33" s="5"/>
      <c r="K33" s="4">
        <f>ROUND(J33*K3,2)</f>
        <v>0</v>
      </c>
      <c r="L33" s="5"/>
      <c r="M33" s="4">
        <f>ROUND(L33*M3,2)</f>
        <v>0</v>
      </c>
      <c r="N33" s="5"/>
      <c r="O33" s="4"/>
      <c r="Q33" s="18">
        <v>0.5</v>
      </c>
      <c r="R33" s="17">
        <f>IF($C$6=50,SUM(C31:C42)/2,0)+IF($E$6=50,SUM(E31:E42)/2,0)+IF($G$6=50,SUM(G31:G42)/2,0)+IF($I$6=50,SUM(I31:I42)/2,0)+IF($K$6=50,SUM(K31:K42)/2,0)+IF($M$6=50,SUM(M31:M42)/2,0)</f>
        <v>0</v>
      </c>
      <c r="S33" s="8"/>
    </row>
    <row r="34" spans="1:19" x14ac:dyDescent="0.25">
      <c r="A34" s="53"/>
      <c r="B34" s="3"/>
      <c r="C34" s="2">
        <f>ROUND(B34*C3,2)</f>
        <v>0</v>
      </c>
      <c r="D34" s="3"/>
      <c r="E34" s="2">
        <f>ROUND(D34*E3,2)</f>
        <v>0</v>
      </c>
      <c r="F34" s="3"/>
      <c r="G34" s="2">
        <f>ROUND(F34*G3,2)</f>
        <v>0</v>
      </c>
      <c r="H34" s="3"/>
      <c r="I34" s="2">
        <f>ROUND(H34*I3,2)</f>
        <v>0</v>
      </c>
      <c r="J34" s="3"/>
      <c r="K34" s="2">
        <f>ROUND(J34*K3,2)</f>
        <v>0</v>
      </c>
      <c r="L34" s="3"/>
      <c r="M34" s="2">
        <f>ROUND(L34*M3,2)</f>
        <v>0</v>
      </c>
      <c r="N34" s="3"/>
      <c r="O34" s="2"/>
      <c r="Q34" s="18">
        <v>0.1</v>
      </c>
      <c r="R34" s="17">
        <f>IF($C$6=10,SUM(C31:C42)*0.1,0)+IF($E$6=10,SUM(E31:E42)*0.1,0)+IF($G$6=10,SUM(G31:G42)*0.1,0)+IF($I$6=10,SUM(I31:I42)*0.1,0)+IF($K$6=10,SUM(K31:K42)*0.1,0)+IF($M$6=10,SUM(M31:M42)*0.1,0)</f>
        <v>0</v>
      </c>
      <c r="S34" s="8"/>
    </row>
    <row r="35" spans="1:19" x14ac:dyDescent="0.25">
      <c r="A35" s="53" t="s">
        <v>34</v>
      </c>
      <c r="B35" s="14"/>
      <c r="C35" s="13">
        <f>ROUND(B35*C3,2)</f>
        <v>0</v>
      </c>
      <c r="D35" s="14"/>
      <c r="E35" s="13">
        <f>ROUND(D35*E3,2)</f>
        <v>0</v>
      </c>
      <c r="F35" s="14"/>
      <c r="G35" s="13">
        <f>ROUND(F35*G3,2)</f>
        <v>0</v>
      </c>
      <c r="H35" s="14"/>
      <c r="I35" s="13">
        <f>ROUND(H35*I3,2)</f>
        <v>0</v>
      </c>
      <c r="J35" s="14"/>
      <c r="K35" s="13">
        <f>ROUND(J35*K3,2)</f>
        <v>0</v>
      </c>
      <c r="L35" s="14"/>
      <c r="M35" s="13">
        <f>ROUND(L35*M3,2)</f>
        <v>0</v>
      </c>
      <c r="N35" s="14"/>
      <c r="O35" s="13"/>
      <c r="Q35" s="10" t="s">
        <v>24</v>
      </c>
      <c r="S35" s="16">
        <f>R33+R34</f>
        <v>0</v>
      </c>
    </row>
    <row r="36" spans="1:19" x14ac:dyDescent="0.25">
      <c r="A36" s="53"/>
      <c r="B36" s="5"/>
      <c r="C36" s="4">
        <f>ROUND(B36*C3,2)</f>
        <v>0</v>
      </c>
      <c r="D36" s="5"/>
      <c r="E36" s="4">
        <f>ROUND(D36*E3,2)</f>
        <v>0</v>
      </c>
      <c r="F36" s="5"/>
      <c r="G36" s="4">
        <f>ROUND(F36*G3,2)</f>
        <v>0</v>
      </c>
      <c r="H36" s="5"/>
      <c r="I36" s="4">
        <f>ROUND(H36*I3,2)</f>
        <v>0</v>
      </c>
      <c r="J36" s="5"/>
      <c r="K36" s="4">
        <f>ROUND(J36*K3,2)</f>
        <v>0</v>
      </c>
      <c r="L36" s="5"/>
      <c r="M36" s="4">
        <f>ROUND(L36*M3,2)</f>
        <v>0</v>
      </c>
      <c r="N36" s="5"/>
      <c r="O36" s="4"/>
      <c r="Q36" s="10" t="s">
        <v>25</v>
      </c>
      <c r="S36" s="15">
        <f>S31-S35</f>
        <v>0</v>
      </c>
    </row>
    <row r="37" spans="1:19" x14ac:dyDescent="0.25">
      <c r="A37" s="53"/>
      <c r="B37" s="5"/>
      <c r="C37" s="4">
        <f>ROUND(B37*C3,2)</f>
        <v>0</v>
      </c>
      <c r="D37" s="5"/>
      <c r="E37" s="4">
        <f>ROUND(D37*E3,2)</f>
        <v>0</v>
      </c>
      <c r="F37" s="5"/>
      <c r="G37" s="4">
        <f>ROUND(F37*G3,2)</f>
        <v>0</v>
      </c>
      <c r="H37" s="5"/>
      <c r="I37" s="4">
        <f>ROUND(H37*I3,2)</f>
        <v>0</v>
      </c>
      <c r="J37" s="5"/>
      <c r="K37" s="4">
        <f>ROUND(J37*K3,2)</f>
        <v>0</v>
      </c>
      <c r="L37" s="5"/>
      <c r="M37" s="4">
        <f>ROUND(L37*M3,2)</f>
        <v>0</v>
      </c>
      <c r="N37" s="5"/>
      <c r="O37" s="4"/>
      <c r="Q37" s="10"/>
      <c r="S37" s="8"/>
    </row>
    <row r="38" spans="1:19" x14ac:dyDescent="0.25">
      <c r="A38" s="53"/>
      <c r="B38" s="3"/>
      <c r="C38" s="2">
        <f>ROUND(B38*C3,2)</f>
        <v>0</v>
      </c>
      <c r="D38" s="3"/>
      <c r="E38" s="2">
        <f>ROUND(D38*E3,2)</f>
        <v>0</v>
      </c>
      <c r="F38" s="3"/>
      <c r="G38" s="2">
        <f>ROUND(F38*G3,2)</f>
        <v>0</v>
      </c>
      <c r="H38" s="3"/>
      <c r="I38" s="2">
        <f>ROUND(H38*I3,2)</f>
        <v>0</v>
      </c>
      <c r="J38" s="3"/>
      <c r="K38" s="2">
        <f>ROUND(J38*K3,2)</f>
        <v>0</v>
      </c>
      <c r="L38" s="3"/>
      <c r="M38" s="2">
        <f>ROUND(L38*M3,2)</f>
        <v>0</v>
      </c>
      <c r="N38" s="3"/>
      <c r="O38" s="2"/>
      <c r="Q38" s="10" t="s">
        <v>26</v>
      </c>
      <c r="S38" s="8"/>
    </row>
    <row r="39" spans="1:19" x14ac:dyDescent="0.25">
      <c r="A39" s="53" t="s">
        <v>35</v>
      </c>
      <c r="B39" s="14"/>
      <c r="C39" s="13">
        <f>ROUND(B39*C3,2)</f>
        <v>0</v>
      </c>
      <c r="D39" s="14"/>
      <c r="E39" s="13">
        <f>ROUND(D39*E3,2)</f>
        <v>0</v>
      </c>
      <c r="F39" s="14"/>
      <c r="G39" s="13">
        <f>ROUND(F39*G3,2)</f>
        <v>0</v>
      </c>
      <c r="H39" s="14"/>
      <c r="I39" s="13">
        <f>ROUND(H39*I3,2)</f>
        <v>0</v>
      </c>
      <c r="J39" s="14"/>
      <c r="K39" s="13">
        <f>ROUND(J39*K3,2)</f>
        <v>0</v>
      </c>
      <c r="L39" s="14"/>
      <c r="M39" s="13">
        <f>ROUND(L39*M3,2)</f>
        <v>0</v>
      </c>
      <c r="N39" s="14"/>
      <c r="O39" s="13"/>
      <c r="Q39" s="10"/>
      <c r="S39" s="41"/>
    </row>
    <row r="40" spans="1:19" ht="15.75" thickBot="1" x14ac:dyDescent="0.3">
      <c r="A40" s="53"/>
      <c r="B40" s="5"/>
      <c r="C40" s="4">
        <f>ROUND(B40*C3,2)</f>
        <v>0</v>
      </c>
      <c r="D40" s="5"/>
      <c r="E40" s="4">
        <f>ROUND(D40*E3,2)</f>
        <v>0</v>
      </c>
      <c r="F40" s="5"/>
      <c r="G40" s="4">
        <f>ROUND(F40*G3,2)</f>
        <v>0</v>
      </c>
      <c r="H40" s="5"/>
      <c r="I40" s="4">
        <f>ROUND(H40*I3,2)</f>
        <v>0</v>
      </c>
      <c r="J40" s="5"/>
      <c r="K40" s="4">
        <f>ROUND(J40*K3,2)</f>
        <v>0</v>
      </c>
      <c r="L40" s="5"/>
      <c r="M40" s="4">
        <f>ROUND(L40*M3,2)</f>
        <v>0</v>
      </c>
      <c r="N40" s="5"/>
      <c r="O40" s="4"/>
      <c r="Q40" s="10"/>
      <c r="R40" s="12" t="s">
        <v>28</v>
      </c>
      <c r="S40" s="11">
        <f>S36</f>
        <v>0</v>
      </c>
    </row>
    <row r="41" spans="1:19" ht="15.75" thickTop="1" x14ac:dyDescent="0.25">
      <c r="A41" s="53"/>
      <c r="B41" s="5"/>
      <c r="C41" s="4">
        <f>ROUND(B41*C3,2)</f>
        <v>0</v>
      </c>
      <c r="D41" s="5"/>
      <c r="E41" s="4">
        <f>ROUND(D41*E3,2)</f>
        <v>0</v>
      </c>
      <c r="F41" s="5"/>
      <c r="G41" s="4">
        <f>ROUND(F41*G3,2)</f>
        <v>0</v>
      </c>
      <c r="H41" s="5"/>
      <c r="I41" s="4">
        <f>ROUND(H41*I3,2)</f>
        <v>0</v>
      </c>
      <c r="J41" s="5"/>
      <c r="K41" s="4">
        <f>ROUND(J41*K3,2)</f>
        <v>0</v>
      </c>
      <c r="L41" s="5"/>
      <c r="M41" s="4">
        <f>ROUND(L41*M3,2)</f>
        <v>0</v>
      </c>
      <c r="N41" s="5"/>
      <c r="O41" s="4"/>
      <c r="Q41" s="10" t="s">
        <v>29</v>
      </c>
      <c r="R41" s="9"/>
      <c r="S41" s="8"/>
    </row>
    <row r="42" spans="1:19" ht="15.75" thickBot="1" x14ac:dyDescent="0.3">
      <c r="A42" s="54"/>
      <c r="B42" s="7"/>
      <c r="C42" s="6">
        <f>ROUND(B42*C3,2)</f>
        <v>0</v>
      </c>
      <c r="D42" s="7"/>
      <c r="E42" s="6">
        <f>ROUND(D42*E3,2)</f>
        <v>0</v>
      </c>
      <c r="F42" s="7"/>
      <c r="G42" s="6">
        <f>ROUND(F42*G3,2)</f>
        <v>0</v>
      </c>
      <c r="H42" s="7"/>
      <c r="I42" s="6">
        <f>ROUND(H42*I3,2)</f>
        <v>0</v>
      </c>
      <c r="J42" s="7"/>
      <c r="K42" s="6">
        <f>ROUND(J42*K3,2)</f>
        <v>0</v>
      </c>
      <c r="L42" s="7"/>
      <c r="M42" s="6">
        <f>ROUND(L42*M3,2)</f>
        <v>0</v>
      </c>
      <c r="N42" s="7"/>
      <c r="O42" s="6"/>
      <c r="Q42" s="58">
        <f>Q30+1</f>
        <v>6033</v>
      </c>
      <c r="R42" s="59"/>
      <c r="S42" s="60"/>
    </row>
    <row r="43" spans="1:19" x14ac:dyDescent="0.25">
      <c r="A43" s="61" t="s">
        <v>36</v>
      </c>
      <c r="B43" s="5"/>
      <c r="C43" s="4">
        <f>ROUND(B43*C3,2)</f>
        <v>0</v>
      </c>
      <c r="D43" s="5"/>
      <c r="E43" s="4">
        <f>ROUND(D43*E3,2)</f>
        <v>0</v>
      </c>
      <c r="F43" s="5"/>
      <c r="G43" s="4">
        <f>ROUND(F43*G3,2)</f>
        <v>0</v>
      </c>
      <c r="H43" s="5"/>
      <c r="I43" s="4">
        <f>ROUND(H43*I3,2)</f>
        <v>0</v>
      </c>
      <c r="J43" s="5"/>
      <c r="K43" s="4">
        <f>ROUND(J43*K3,2)</f>
        <v>0</v>
      </c>
      <c r="L43" s="5"/>
      <c r="M43" s="4">
        <f>ROUND(L43*M3,2)</f>
        <v>0</v>
      </c>
      <c r="N43" s="5"/>
      <c r="O43" s="4"/>
      <c r="Q43" s="21" t="s">
        <v>21</v>
      </c>
      <c r="R43" s="20"/>
      <c r="S43" s="19">
        <f>SUM(C43:C54)+SUM(E43:E54)+SUM(G43:G54)+SUM(I43:I54)+SUM(K43:K54)+SUM(M43:M54)</f>
        <v>0</v>
      </c>
    </row>
    <row r="44" spans="1:19" x14ac:dyDescent="0.25">
      <c r="A44" s="53"/>
      <c r="B44" s="5"/>
      <c r="C44" s="4">
        <f>ROUND(B44*C3,2)</f>
        <v>0</v>
      </c>
      <c r="D44" s="5"/>
      <c r="E44" s="4">
        <f>ROUND(D44*E3,2)</f>
        <v>0</v>
      </c>
      <c r="F44" s="5"/>
      <c r="G44" s="4">
        <f>ROUND(F44*G3,2)</f>
        <v>0</v>
      </c>
      <c r="H44" s="5"/>
      <c r="I44" s="4">
        <f>ROUND(H44*I3,2)</f>
        <v>0</v>
      </c>
      <c r="J44" s="5"/>
      <c r="K44" s="4">
        <f>ROUND(J44*K3,2)</f>
        <v>0</v>
      </c>
      <c r="L44" s="5"/>
      <c r="M44" s="4">
        <f>ROUND(L44*M3,2)</f>
        <v>0</v>
      </c>
      <c r="N44" s="5"/>
      <c r="O44" s="4"/>
      <c r="Q44" s="10" t="s">
        <v>22</v>
      </c>
      <c r="S44" s="8"/>
    </row>
    <row r="45" spans="1:19" x14ac:dyDescent="0.25">
      <c r="A45" s="53"/>
      <c r="B45" s="5"/>
      <c r="C45" s="4">
        <f>ROUND(B45*C3,2)</f>
        <v>0</v>
      </c>
      <c r="D45" s="5"/>
      <c r="E45" s="4">
        <f>ROUND(D45*E3,2)</f>
        <v>0</v>
      </c>
      <c r="F45" s="5"/>
      <c r="G45" s="4">
        <f>ROUND(F45*G3,2)</f>
        <v>0</v>
      </c>
      <c r="H45" s="5"/>
      <c r="I45" s="4">
        <f>ROUND(H45*I3,2)</f>
        <v>0</v>
      </c>
      <c r="J45" s="5"/>
      <c r="K45" s="4">
        <f>ROUND(J45*K3,2)</f>
        <v>0</v>
      </c>
      <c r="L45" s="5"/>
      <c r="M45" s="4">
        <f>ROUND(L45*M3,2)</f>
        <v>0</v>
      </c>
      <c r="N45" s="5"/>
      <c r="O45" s="4"/>
      <c r="Q45" s="18">
        <v>0.5</v>
      </c>
      <c r="R45" s="17">
        <f>IF($C$6=50,SUM(C43:C54)/2,0)+IF($E$6=50,SUM(E43:E54)/2,0)+IF($G$6=50,SUM(G43:G54)/2,0)+IF($I$6=50,SUM(I43:I54)/2,0)+IF($K$6=50,SUM(K43:K54)/2,0)+IF($M$6=50,SUM(M43:M54)/2,0)</f>
        <v>0</v>
      </c>
      <c r="S45" s="8"/>
    </row>
    <row r="46" spans="1:19" x14ac:dyDescent="0.25">
      <c r="A46" s="53"/>
      <c r="B46" s="3"/>
      <c r="C46" s="2">
        <f>ROUND(B46*C3,2)</f>
        <v>0</v>
      </c>
      <c r="D46" s="3"/>
      <c r="E46" s="2">
        <f>ROUND(D46*E3,2)</f>
        <v>0</v>
      </c>
      <c r="F46" s="3"/>
      <c r="G46" s="2">
        <f>ROUND(F46*G3,2)</f>
        <v>0</v>
      </c>
      <c r="H46" s="3"/>
      <c r="I46" s="2">
        <f>ROUND(H46*I3,2)</f>
        <v>0</v>
      </c>
      <c r="J46" s="3"/>
      <c r="K46" s="2">
        <f>ROUND(J46*K3,2)</f>
        <v>0</v>
      </c>
      <c r="L46" s="3"/>
      <c r="M46" s="2">
        <f>ROUND(L46*M3,2)</f>
        <v>0</v>
      </c>
      <c r="N46" s="3"/>
      <c r="O46" s="2"/>
      <c r="Q46" s="18">
        <v>0.1</v>
      </c>
      <c r="R46" s="17">
        <f>IF($C$6=10,SUM(C43:C54)*0.1,0)+IF($E$6=10,SUM(E43:E54)*0.1,0)+IF($G$6=10,SUM(G43:G54)*0.1,0)+IF($I$6=10,SUM(I43:I54)*0.1,0)+IF($K$6=10,SUM(K43:K54)*0.1,0)+IF($M$6=10,SUM(M43:M54)*0.1,0)</f>
        <v>0</v>
      </c>
      <c r="S46" s="8"/>
    </row>
    <row r="47" spans="1:19" x14ac:dyDescent="0.25">
      <c r="A47" s="53" t="s">
        <v>37</v>
      </c>
      <c r="B47" s="14"/>
      <c r="C47" s="13">
        <f>ROUND(B47*C3,2)</f>
        <v>0</v>
      </c>
      <c r="D47" s="14"/>
      <c r="E47" s="13">
        <f>ROUND(D47*E3,2)</f>
        <v>0</v>
      </c>
      <c r="F47" s="14"/>
      <c r="G47" s="13">
        <f>ROUND(F47*G3,2)</f>
        <v>0</v>
      </c>
      <c r="H47" s="14"/>
      <c r="I47" s="13">
        <f>ROUND(H47*I3,2)</f>
        <v>0</v>
      </c>
      <c r="J47" s="14"/>
      <c r="K47" s="13">
        <f>ROUND(J47*K3,2)</f>
        <v>0</v>
      </c>
      <c r="L47" s="14"/>
      <c r="M47" s="13">
        <f>ROUND(L47*M3,2)</f>
        <v>0</v>
      </c>
      <c r="N47" s="14"/>
      <c r="O47" s="13"/>
      <c r="Q47" s="10" t="s">
        <v>24</v>
      </c>
      <c r="S47" s="16">
        <f>R45+R46</f>
        <v>0</v>
      </c>
    </row>
    <row r="48" spans="1:19" x14ac:dyDescent="0.25">
      <c r="A48" s="53"/>
      <c r="B48" s="5"/>
      <c r="C48" s="4">
        <f>ROUND(B48*C3,2)</f>
        <v>0</v>
      </c>
      <c r="D48" s="5"/>
      <c r="E48" s="4">
        <f>ROUND(D48*E3,2)</f>
        <v>0</v>
      </c>
      <c r="F48" s="5"/>
      <c r="G48" s="4">
        <f>ROUND(F48*G3,2)</f>
        <v>0</v>
      </c>
      <c r="H48" s="5"/>
      <c r="I48" s="4">
        <f>ROUND(H48*I3,2)</f>
        <v>0</v>
      </c>
      <c r="J48" s="5"/>
      <c r="K48" s="4">
        <f>ROUND(J48*K3,2)</f>
        <v>0</v>
      </c>
      <c r="L48" s="5"/>
      <c r="M48" s="4">
        <f>ROUND(L48*M3,2)</f>
        <v>0</v>
      </c>
      <c r="N48" s="5"/>
      <c r="O48" s="4"/>
      <c r="Q48" s="10" t="s">
        <v>25</v>
      </c>
      <c r="S48" s="15">
        <f>S43-S47</f>
        <v>0</v>
      </c>
    </row>
    <row r="49" spans="1:19" x14ac:dyDescent="0.25">
      <c r="A49" s="53"/>
      <c r="B49" s="5"/>
      <c r="C49" s="4">
        <f>ROUND(B49*C3,2)</f>
        <v>0</v>
      </c>
      <c r="D49" s="5"/>
      <c r="E49" s="4">
        <f>ROUND(D49*E3,2)</f>
        <v>0</v>
      </c>
      <c r="F49" s="5"/>
      <c r="G49" s="4">
        <f>ROUND(F49*G3,2)</f>
        <v>0</v>
      </c>
      <c r="H49" s="5"/>
      <c r="I49" s="4">
        <f>ROUND(H49*I3,2)</f>
        <v>0</v>
      </c>
      <c r="J49" s="5"/>
      <c r="K49" s="4">
        <f>ROUND(J49*K3,2)</f>
        <v>0</v>
      </c>
      <c r="L49" s="5"/>
      <c r="M49" s="4">
        <f>ROUND(L49*M3,2)</f>
        <v>0</v>
      </c>
      <c r="N49" s="5"/>
      <c r="O49" s="4"/>
      <c r="Q49" s="10"/>
      <c r="S49" s="8"/>
    </row>
    <row r="50" spans="1:19" x14ac:dyDescent="0.25">
      <c r="A50" s="53"/>
      <c r="B50" s="3"/>
      <c r="C50" s="2">
        <f>ROUND(B50*C3,2)</f>
        <v>0</v>
      </c>
      <c r="D50" s="3"/>
      <c r="E50" s="2">
        <f>ROUND(D50*E3,2)</f>
        <v>0</v>
      </c>
      <c r="F50" s="3"/>
      <c r="G50" s="2">
        <f>ROUND(F50*G3,2)</f>
        <v>0</v>
      </c>
      <c r="H50" s="3"/>
      <c r="I50" s="2">
        <f>ROUND(H50*I3,2)</f>
        <v>0</v>
      </c>
      <c r="J50" s="3"/>
      <c r="K50" s="2">
        <f>ROUND(J50*K3,2)</f>
        <v>0</v>
      </c>
      <c r="L50" s="3"/>
      <c r="M50" s="2">
        <f>ROUND(L50*M3,2)</f>
        <v>0</v>
      </c>
      <c r="N50" s="3"/>
      <c r="O50" s="2"/>
      <c r="Q50" s="10" t="s">
        <v>26</v>
      </c>
      <c r="S50" s="8"/>
    </row>
    <row r="51" spans="1:19" x14ac:dyDescent="0.25">
      <c r="A51" s="53" t="s">
        <v>38</v>
      </c>
      <c r="B51" s="14"/>
      <c r="C51" s="13">
        <f>ROUND(B51*C3,2)</f>
        <v>0</v>
      </c>
      <c r="D51" s="14"/>
      <c r="E51" s="13">
        <f>ROUND(D51*E3,2)</f>
        <v>0</v>
      </c>
      <c r="F51" s="14"/>
      <c r="G51" s="13">
        <f>ROUND(F51*G3,2)</f>
        <v>0</v>
      </c>
      <c r="H51" s="14"/>
      <c r="I51" s="13">
        <f>ROUND(H51*I3,2)</f>
        <v>0</v>
      </c>
      <c r="J51" s="14"/>
      <c r="K51" s="13">
        <f>ROUND(J51*K3,2)</f>
        <v>0</v>
      </c>
      <c r="L51" s="14"/>
      <c r="M51" s="13">
        <f>ROUND(L51*M3,2)</f>
        <v>0</v>
      </c>
      <c r="N51" s="14"/>
      <c r="O51" s="13"/>
      <c r="Q51" s="10"/>
      <c r="S51" s="8"/>
    </row>
    <row r="52" spans="1:19" ht="15.75" thickBot="1" x14ac:dyDescent="0.3">
      <c r="A52" s="53"/>
      <c r="B52" s="5"/>
      <c r="C52" s="4">
        <f>ROUND(B52*C3,2)</f>
        <v>0</v>
      </c>
      <c r="D52" s="5"/>
      <c r="E52" s="4">
        <f>ROUND(D52*E3,2)</f>
        <v>0</v>
      </c>
      <c r="F52" s="5"/>
      <c r="G52" s="4">
        <f>ROUND(F52*G3,2)</f>
        <v>0</v>
      </c>
      <c r="H52" s="5"/>
      <c r="I52" s="4">
        <f>ROUND(H52*I3,2)</f>
        <v>0</v>
      </c>
      <c r="J52" s="5"/>
      <c r="K52" s="4">
        <f>ROUND(J52*K3,2)</f>
        <v>0</v>
      </c>
      <c r="L52" s="5"/>
      <c r="M52" s="4">
        <f>ROUND(L52*M3,2)</f>
        <v>0</v>
      </c>
      <c r="N52" s="5"/>
      <c r="O52" s="4"/>
      <c r="Q52" s="10"/>
      <c r="R52" s="12" t="s">
        <v>28</v>
      </c>
      <c r="S52" s="11">
        <f>S48</f>
        <v>0</v>
      </c>
    </row>
    <row r="53" spans="1:19" ht="15.75" thickTop="1" x14ac:dyDescent="0.25">
      <c r="A53" s="53"/>
      <c r="B53" s="5"/>
      <c r="C53" s="4">
        <f>ROUND(B53*C3,2)</f>
        <v>0</v>
      </c>
      <c r="D53" s="5"/>
      <c r="E53" s="4">
        <f>ROUND(D53*E3,2)</f>
        <v>0</v>
      </c>
      <c r="F53" s="5"/>
      <c r="G53" s="4">
        <f>ROUND(F53*G3,2)</f>
        <v>0</v>
      </c>
      <c r="H53" s="5"/>
      <c r="I53" s="4">
        <f>ROUND(H53*I3,2)</f>
        <v>0</v>
      </c>
      <c r="J53" s="5"/>
      <c r="K53" s="4">
        <f>ROUND(J53*K3,2)</f>
        <v>0</v>
      </c>
      <c r="L53" s="5"/>
      <c r="M53" s="4">
        <f>ROUND(L53*M3,2)</f>
        <v>0</v>
      </c>
      <c r="N53" s="5"/>
      <c r="O53" s="4"/>
      <c r="Q53" s="10" t="s">
        <v>29</v>
      </c>
      <c r="R53" s="9"/>
      <c r="S53" s="8"/>
    </row>
    <row r="54" spans="1:19" ht="15.75" thickBot="1" x14ac:dyDescent="0.3">
      <c r="A54" s="54"/>
      <c r="B54" s="7"/>
      <c r="C54" s="6">
        <f>ROUND(B54*C3,2)</f>
        <v>0</v>
      </c>
      <c r="D54" s="7"/>
      <c r="E54" s="6">
        <f>ROUND(D54*E3,2)</f>
        <v>0</v>
      </c>
      <c r="F54" s="7"/>
      <c r="G54" s="6">
        <f>ROUND(F54*G3,2)</f>
        <v>0</v>
      </c>
      <c r="H54" s="7"/>
      <c r="I54" s="6">
        <f>ROUND(H54*I3,2)</f>
        <v>0</v>
      </c>
      <c r="J54" s="7"/>
      <c r="K54" s="6">
        <f>ROUND(J54*K3,2)</f>
        <v>0</v>
      </c>
      <c r="L54" s="7"/>
      <c r="M54" s="6">
        <f>ROUND(L54*M3,2)</f>
        <v>0</v>
      </c>
      <c r="N54" s="7"/>
      <c r="O54" s="6"/>
      <c r="Q54" s="58">
        <f>Q42+1</f>
        <v>6034</v>
      </c>
      <c r="R54" s="59"/>
      <c r="S54" s="60"/>
    </row>
    <row r="55" spans="1:19" x14ac:dyDescent="0.25">
      <c r="A55" s="61" t="s">
        <v>39</v>
      </c>
      <c r="B55" s="5">
        <f t="shared" ref="B55:O55" si="0">B7+B11+B15+B19+B23+B27+B31+B35+B39+B43+B47+B51</f>
        <v>10000</v>
      </c>
      <c r="C55" s="4">
        <f t="shared" si="0"/>
        <v>2200</v>
      </c>
      <c r="D55" s="5">
        <f t="shared" si="0"/>
        <v>0</v>
      </c>
      <c r="E55" s="4">
        <f t="shared" si="0"/>
        <v>0</v>
      </c>
      <c r="F55" s="5">
        <f t="shared" si="0"/>
        <v>0</v>
      </c>
      <c r="G55" s="4">
        <f t="shared" si="0"/>
        <v>0</v>
      </c>
      <c r="H55" s="5">
        <f t="shared" si="0"/>
        <v>0</v>
      </c>
      <c r="I55" s="4">
        <f t="shared" si="0"/>
        <v>0</v>
      </c>
      <c r="J55" s="5">
        <f t="shared" si="0"/>
        <v>0</v>
      </c>
      <c r="K55" s="4">
        <f t="shared" si="0"/>
        <v>0</v>
      </c>
      <c r="L55" s="5">
        <f t="shared" si="0"/>
        <v>0</v>
      </c>
      <c r="M55" s="4">
        <f t="shared" si="0"/>
        <v>0</v>
      </c>
      <c r="N55" s="5">
        <f t="shared" si="0"/>
        <v>0</v>
      </c>
      <c r="O55" s="4">
        <f t="shared" si="0"/>
        <v>0</v>
      </c>
    </row>
    <row r="56" spans="1:19" x14ac:dyDescent="0.25">
      <c r="A56" s="53"/>
      <c r="B56" s="5">
        <f t="shared" ref="B56:O56" si="1">B8+B12+B16+B20+B24+B28+B32+B36+B40+B44+B48+B52</f>
        <v>0</v>
      </c>
      <c r="C56" s="4">
        <f t="shared" si="1"/>
        <v>0</v>
      </c>
      <c r="D56" s="5">
        <f t="shared" si="1"/>
        <v>0</v>
      </c>
      <c r="E56" s="4">
        <f t="shared" si="1"/>
        <v>0</v>
      </c>
      <c r="F56" s="5">
        <f t="shared" si="1"/>
        <v>0</v>
      </c>
      <c r="G56" s="4">
        <f t="shared" si="1"/>
        <v>0</v>
      </c>
      <c r="H56" s="5">
        <f t="shared" si="1"/>
        <v>0</v>
      </c>
      <c r="I56" s="4">
        <f t="shared" si="1"/>
        <v>0</v>
      </c>
      <c r="J56" s="5">
        <f t="shared" si="1"/>
        <v>0</v>
      </c>
      <c r="K56" s="4">
        <f t="shared" si="1"/>
        <v>0</v>
      </c>
      <c r="L56" s="5">
        <f t="shared" si="1"/>
        <v>0</v>
      </c>
      <c r="M56" s="4">
        <f t="shared" si="1"/>
        <v>0</v>
      </c>
      <c r="N56" s="5">
        <f t="shared" si="1"/>
        <v>0</v>
      </c>
      <c r="O56" s="4">
        <f t="shared" si="1"/>
        <v>0</v>
      </c>
    </row>
    <row r="57" spans="1:19" x14ac:dyDescent="0.25">
      <c r="A57" s="53"/>
      <c r="B57" s="5">
        <f t="shared" ref="B57:O57" si="2">B9+B13+B17+B21+B25+B29+B33+B37+B41+B45+B49+B53</f>
        <v>0</v>
      </c>
      <c r="C57" s="4">
        <f t="shared" si="2"/>
        <v>0</v>
      </c>
      <c r="D57" s="5">
        <f t="shared" si="2"/>
        <v>0</v>
      </c>
      <c r="E57" s="4">
        <f t="shared" si="2"/>
        <v>0</v>
      </c>
      <c r="F57" s="5">
        <f t="shared" si="2"/>
        <v>0</v>
      </c>
      <c r="G57" s="4">
        <f t="shared" si="2"/>
        <v>0</v>
      </c>
      <c r="H57" s="5">
        <f t="shared" si="2"/>
        <v>0</v>
      </c>
      <c r="I57" s="4">
        <f t="shared" si="2"/>
        <v>0</v>
      </c>
      <c r="J57" s="5">
        <f t="shared" si="2"/>
        <v>0</v>
      </c>
      <c r="K57" s="4">
        <f t="shared" si="2"/>
        <v>0</v>
      </c>
      <c r="L57" s="5">
        <f t="shared" si="2"/>
        <v>0</v>
      </c>
      <c r="M57" s="4">
        <f t="shared" si="2"/>
        <v>0</v>
      </c>
      <c r="N57" s="5">
        <f t="shared" si="2"/>
        <v>0</v>
      </c>
      <c r="O57" s="4">
        <f t="shared" si="2"/>
        <v>0</v>
      </c>
    </row>
    <row r="58" spans="1:19" x14ac:dyDescent="0.25">
      <c r="A58" s="53"/>
      <c r="B58" s="3">
        <f t="shared" ref="B58:O58" si="3">B10+B14+B18+B22+B26+B30+B34+B38+B42+B46+B50+B54</f>
        <v>0</v>
      </c>
      <c r="C58" s="2">
        <f t="shared" si="3"/>
        <v>0</v>
      </c>
      <c r="D58" s="3">
        <f t="shared" si="3"/>
        <v>0</v>
      </c>
      <c r="E58" s="2">
        <f t="shared" si="3"/>
        <v>0</v>
      </c>
      <c r="F58" s="3">
        <f t="shared" si="3"/>
        <v>0</v>
      </c>
      <c r="G58" s="2">
        <f t="shared" si="3"/>
        <v>0</v>
      </c>
      <c r="H58" s="3">
        <f t="shared" si="3"/>
        <v>0</v>
      </c>
      <c r="I58" s="2">
        <f t="shared" si="3"/>
        <v>0</v>
      </c>
      <c r="J58" s="3">
        <f t="shared" si="3"/>
        <v>0</v>
      </c>
      <c r="K58" s="2">
        <f t="shared" si="3"/>
        <v>0</v>
      </c>
      <c r="L58" s="3">
        <f t="shared" si="3"/>
        <v>0</v>
      </c>
      <c r="M58" s="2">
        <f t="shared" si="3"/>
        <v>0</v>
      </c>
      <c r="N58" s="3">
        <f t="shared" si="3"/>
        <v>0</v>
      </c>
      <c r="O58" s="2">
        <f t="shared" si="3"/>
        <v>0</v>
      </c>
    </row>
    <row r="59" spans="1:19" x14ac:dyDescent="0.25">
      <c r="A59" t="s">
        <v>40</v>
      </c>
      <c r="B59" s="1">
        <f t="shared" ref="B59:O59" si="4">SUM(B55:B58)</f>
        <v>10000</v>
      </c>
      <c r="C59" s="1">
        <f t="shared" si="4"/>
        <v>2200</v>
      </c>
      <c r="D59" s="1">
        <f t="shared" si="4"/>
        <v>0</v>
      </c>
      <c r="E59" s="1">
        <f t="shared" si="4"/>
        <v>0</v>
      </c>
      <c r="F59" s="1">
        <f t="shared" si="4"/>
        <v>0</v>
      </c>
      <c r="G59" s="1">
        <f t="shared" si="4"/>
        <v>0</v>
      </c>
      <c r="H59" s="1">
        <f t="shared" si="4"/>
        <v>0</v>
      </c>
      <c r="I59" s="1">
        <f t="shared" si="4"/>
        <v>0</v>
      </c>
      <c r="J59" s="1">
        <f t="shared" si="4"/>
        <v>0</v>
      </c>
      <c r="K59" s="1">
        <f t="shared" si="4"/>
        <v>0</v>
      </c>
      <c r="L59" s="1">
        <f t="shared" si="4"/>
        <v>0</v>
      </c>
      <c r="M59" s="1">
        <f t="shared" si="4"/>
        <v>0</v>
      </c>
      <c r="N59" s="1">
        <f t="shared" si="4"/>
        <v>0</v>
      </c>
      <c r="O59" s="1">
        <f t="shared" si="4"/>
        <v>0</v>
      </c>
      <c r="Q59" s="42">
        <f>SUM(B59:O59)</f>
        <v>12200</v>
      </c>
    </row>
  </sheetData>
  <mergeCells count="29">
    <mergeCell ref="Q18:S18"/>
    <mergeCell ref="Q30:S30"/>
    <mergeCell ref="A31:A34"/>
    <mergeCell ref="A55:A58"/>
    <mergeCell ref="A39:A42"/>
    <mergeCell ref="Q42:S42"/>
    <mergeCell ref="A43:A46"/>
    <mergeCell ref="A47:A50"/>
    <mergeCell ref="A51:A54"/>
    <mergeCell ref="Q54:S54"/>
    <mergeCell ref="A35:A38"/>
    <mergeCell ref="A19:A22"/>
    <mergeCell ref="A23:A26"/>
    <mergeCell ref="A27:A30"/>
    <mergeCell ref="E2:F2"/>
    <mergeCell ref="A7:A10"/>
    <mergeCell ref="A11:A14"/>
    <mergeCell ref="A15:A18"/>
    <mergeCell ref="K2:O2"/>
    <mergeCell ref="A3:A4"/>
    <mergeCell ref="H2:I2"/>
    <mergeCell ref="Q3:S3"/>
    <mergeCell ref="B4:C4"/>
    <mergeCell ref="D4:E4"/>
    <mergeCell ref="F4:G4"/>
    <mergeCell ref="H4:I4"/>
    <mergeCell ref="J4:K4"/>
    <mergeCell ref="L4:M4"/>
    <mergeCell ref="Q4:S4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mifralele</dc:creator>
  <cp:keywords/>
  <dc:description/>
  <cp:lastModifiedBy>Luca Morri</cp:lastModifiedBy>
  <cp:revision/>
  <dcterms:created xsi:type="dcterms:W3CDTF">2013-01-13T13:33:28Z</dcterms:created>
  <dcterms:modified xsi:type="dcterms:W3CDTF">2026-07-27T06:31:39Z</dcterms:modified>
  <cp:category/>
  <cp:contentStatus/>
</cp:coreProperties>
</file>